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13_ncr:1_{0C0475E1-21DA-479D-8503-63991A946F97}" xr6:coauthVersionLast="45" xr6:coauthVersionMax="45" xr10:uidLastSave="{00000000-0000-0000-0000-000000000000}"/>
  <bookViews>
    <workbookView xWindow="-108" yWindow="-108" windowWidth="23256" windowHeight="12576" xr2:uid="{A2835851-F330-4209-9456-3AC865DE9988}"/>
  </bookViews>
  <sheets>
    <sheet name="UK vs Turkey" sheetId="1" r:id="rId1"/>
    <sheet name="Imported Goods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4" l="1"/>
  <c r="I21" i="4"/>
  <c r="G21" i="4"/>
  <c r="E21" i="4"/>
  <c r="I20" i="4"/>
  <c r="G20" i="4"/>
  <c r="E20" i="4"/>
  <c r="G19" i="4"/>
  <c r="I19" i="4" s="1"/>
  <c r="E19" i="4"/>
  <c r="G18" i="4"/>
  <c r="I18" i="4" s="1"/>
  <c r="E18" i="4"/>
  <c r="G17" i="4"/>
  <c r="I17" i="4" s="1"/>
  <c r="E17" i="4"/>
  <c r="I16" i="4"/>
  <c r="G16" i="4"/>
  <c r="E16" i="4"/>
  <c r="I15" i="4"/>
  <c r="G15" i="4"/>
  <c r="E15" i="4"/>
  <c r="G14" i="4"/>
  <c r="I14" i="4" s="1"/>
  <c r="E14" i="4"/>
  <c r="G13" i="4"/>
  <c r="I13" i="4" s="1"/>
  <c r="E13" i="4"/>
  <c r="I12" i="4"/>
  <c r="G12" i="4"/>
  <c r="E12" i="4"/>
  <c r="G11" i="4"/>
  <c r="I11" i="4" s="1"/>
  <c r="E11" i="4"/>
  <c r="G10" i="4"/>
  <c r="I10" i="4" s="1"/>
  <c r="E10" i="4"/>
  <c r="I9" i="4"/>
  <c r="G9" i="4"/>
  <c r="E9" i="4"/>
  <c r="I8" i="4"/>
  <c r="G8" i="4"/>
  <c r="E8" i="4"/>
  <c r="I7" i="4"/>
  <c r="G7" i="4"/>
  <c r="E7" i="4"/>
  <c r="G6" i="4"/>
  <c r="I6" i="4" s="1"/>
  <c r="E6" i="4"/>
  <c r="G5" i="4"/>
  <c r="I5" i="4" s="1"/>
  <c r="E5" i="4"/>
  <c r="I4" i="4"/>
  <c r="G4" i="4"/>
  <c r="E4" i="4"/>
  <c r="G3" i="4"/>
  <c r="G23" i="4" s="1"/>
  <c r="E3" i="4"/>
  <c r="E23" i="4" s="1"/>
  <c r="I3" i="4" l="1"/>
  <c r="I23" i="4" l="1"/>
  <c r="O20" i="4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3" i="1"/>
</calcChain>
</file>

<file path=xl/sharedStrings.xml><?xml version="1.0" encoding="utf-8"?>
<sst xmlns="http://schemas.openxmlformats.org/spreadsheetml/2006/main" count="18" uniqueCount="17">
  <si>
    <t>CPI (Year to Year % Changes)</t>
  </si>
  <si>
    <t>Turkey</t>
  </si>
  <si>
    <t>Month</t>
  </si>
  <si>
    <t>GBP-TKL</t>
  </si>
  <si>
    <t>Exchange rate</t>
  </si>
  <si>
    <t>UK</t>
  </si>
  <si>
    <t>CPI Difference</t>
  </si>
  <si>
    <t>D7BU rebased</t>
  </si>
  <si>
    <t>Unit price ($)</t>
  </si>
  <si>
    <t>US Food Inflation</t>
  </si>
  <si>
    <t>2018 $ Unit Price</t>
  </si>
  <si>
    <t>£1 = $</t>
  </si>
  <si>
    <t>£ Unit Price</t>
  </si>
  <si>
    <t>Inflation (UK)</t>
  </si>
  <si>
    <t>2018 £ Unit Price</t>
  </si>
  <si>
    <t>Correlation</t>
  </si>
  <si>
    <t>Max/min ratios: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</si>
</sst>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23A47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CFD7E5"/>
      </right>
      <top style="medium">
        <color rgb="FFDDDDDD"/>
      </top>
      <bottom style="medium">
        <color rgb="FFCFD7E5"/>
      </bottom>
      <diagonal/>
    </border>
    <border>
      <left style="medium">
        <color rgb="FFCFD7E5"/>
      </left>
      <right style="medium">
        <color rgb="FFCFD7E5"/>
      </right>
      <top style="medium">
        <color rgb="FFCFD7E5"/>
      </top>
      <bottom style="medium">
        <color rgb="FFDDDDDD"/>
      </bottom>
      <diagonal/>
    </border>
    <border>
      <left/>
      <right style="medium">
        <color rgb="FFCFD7E5"/>
      </right>
      <top style="medium">
        <color rgb="FFCFD7E5"/>
      </top>
      <bottom style="medium">
        <color rgb="FFDDDDDD"/>
      </bottom>
      <diagonal/>
    </border>
    <border>
      <left style="medium">
        <color rgb="FFCFD7E5"/>
      </left>
      <right style="medium">
        <color rgb="FFCFD7E5"/>
      </right>
      <top style="medium">
        <color rgb="FFDDDDDD"/>
      </top>
      <bottom style="medium">
        <color rgb="FFCFD7E5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7" fontId="2" fillId="2" borderId="4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164" fontId="0" fillId="0" borderId="0" xfId="1" applyNumberFormat="1" applyFont="1"/>
    <xf numFmtId="0" fontId="2" fillId="2" borderId="0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1" fontId="5" fillId="0" borderId="0" xfId="3" applyNumberFormat="1" applyAlignment="1">
      <alignment horizontal="center"/>
    </xf>
    <xf numFmtId="165" fontId="3" fillId="0" borderId="0" xfId="2" applyNumberFormat="1" applyFont="1"/>
    <xf numFmtId="1" fontId="6" fillId="0" borderId="0" xfId="3" applyNumberFormat="1" applyFont="1" applyAlignment="1">
      <alignment horizontal="center"/>
    </xf>
    <xf numFmtId="43" fontId="0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4">
    <cellStyle name="Comma" xfId="2" builtinId="3"/>
    <cellStyle name="Normal" xfId="0" builtinId="0"/>
    <cellStyle name="Normal 2" xfId="3" xr:uid="{B7E377EE-9BFE-40A2-8A01-3510A57A59A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'UK vs Turkey'!$D$2</c:f>
              <c:strCache>
                <c:ptCount val="1"/>
                <c:pt idx="0">
                  <c:v>CPI Difference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'UK vs Turkey'!$A$3:$A$99</c:f>
              <c:numCache>
                <c:formatCode>mmm\-yy</c:formatCode>
                <c:ptCount val="9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</c:numCache>
            </c:numRef>
          </c:cat>
          <c:val>
            <c:numRef>
              <c:f>'UK vs Turkey'!$D$3:$D$99</c:f>
              <c:numCache>
                <c:formatCode>0.0</c:formatCode>
                <c:ptCount val="97"/>
                <c:pt idx="0">
                  <c:v>1.534566649771925</c:v>
                </c:pt>
                <c:pt idx="1">
                  <c:v>0.47513926325248068</c:v>
                </c:pt>
                <c:pt idx="2">
                  <c:v>0.49599850177215021</c:v>
                </c:pt>
                <c:pt idx="3">
                  <c:v>0.43626771688583244</c:v>
                </c:pt>
                <c:pt idx="4">
                  <c:v>3.3450272022738883</c:v>
                </c:pt>
                <c:pt idx="5">
                  <c:v>2.5957724298547138</c:v>
                </c:pt>
                <c:pt idx="6">
                  <c:v>2.4988787683558007</c:v>
                </c:pt>
                <c:pt idx="7">
                  <c:v>2.767771977171174</c:v>
                </c:pt>
                <c:pt idx="8">
                  <c:v>1.6980853228356967</c:v>
                </c:pt>
                <c:pt idx="9">
                  <c:v>3.3581298615325217</c:v>
                </c:pt>
                <c:pt idx="10">
                  <c:v>5.3614472671285727</c:v>
                </c:pt>
                <c:pt idx="11">
                  <c:v>6.7745000600037031</c:v>
                </c:pt>
                <c:pt idx="12">
                  <c:v>7.4456706220783841</c:v>
                </c:pt>
                <c:pt idx="13">
                  <c:v>7.3581095308759608</c:v>
                </c:pt>
                <c:pt idx="14">
                  <c:v>7.3542902208201859</c:v>
                </c:pt>
                <c:pt idx="15">
                  <c:v>8.3818374891505627</c:v>
                </c:pt>
                <c:pt idx="16">
                  <c:v>5.7519551710493841</c:v>
                </c:pt>
                <c:pt idx="17">
                  <c:v>6.5962027050162622</c:v>
                </c:pt>
                <c:pt idx="18">
                  <c:v>6.7074161379029773</c:v>
                </c:pt>
                <c:pt idx="19">
                  <c:v>6.5812840442068827</c:v>
                </c:pt>
                <c:pt idx="20">
                  <c:v>7.1160843328851655</c:v>
                </c:pt>
                <c:pt idx="21">
                  <c:v>5.3701863879662399</c:v>
                </c:pt>
                <c:pt idx="22">
                  <c:v>3.9438051227884818</c:v>
                </c:pt>
                <c:pt idx="23">
                  <c:v>3.7249794801641603</c:v>
                </c:pt>
                <c:pt idx="24">
                  <c:v>4.8817439293598328</c:v>
                </c:pt>
                <c:pt idx="25">
                  <c:v>4.5467355002784844</c:v>
                </c:pt>
                <c:pt idx="26">
                  <c:v>4.7766629633899695</c:v>
                </c:pt>
                <c:pt idx="27">
                  <c:v>3.9391076884574083</c:v>
                </c:pt>
                <c:pt idx="28">
                  <c:v>4.0933116036505908</c:v>
                </c:pt>
                <c:pt idx="29">
                  <c:v>5.7210355614609565</c:v>
                </c:pt>
                <c:pt idx="30">
                  <c:v>6.409922124078828</c:v>
                </c:pt>
                <c:pt idx="31">
                  <c:v>5.7584930423288831</c:v>
                </c:pt>
                <c:pt idx="32">
                  <c:v>5.5298164243191135</c:v>
                </c:pt>
                <c:pt idx="33">
                  <c:v>5.7261311976536442</c:v>
                </c:pt>
                <c:pt idx="34">
                  <c:v>5.4112015839623844</c:v>
                </c:pt>
                <c:pt idx="35">
                  <c:v>5.5190417488494452</c:v>
                </c:pt>
                <c:pt idx="36">
                  <c:v>5.9681158224715523</c:v>
                </c:pt>
                <c:pt idx="37">
                  <c:v>6.2564889253486493</c:v>
                </c:pt>
                <c:pt idx="38">
                  <c:v>6.8604884008628995</c:v>
                </c:pt>
                <c:pt idx="39">
                  <c:v>7.7034351721463681</c:v>
                </c:pt>
                <c:pt idx="40">
                  <c:v>8.2036695453804747</c:v>
                </c:pt>
                <c:pt idx="41">
                  <c:v>7.3730836546110998</c:v>
                </c:pt>
                <c:pt idx="42">
                  <c:v>7.7500403966213769</c:v>
                </c:pt>
                <c:pt idx="43">
                  <c:v>8.0003345596455127</c:v>
                </c:pt>
                <c:pt idx="44">
                  <c:v>7.5700239147176811</c:v>
                </c:pt>
                <c:pt idx="45">
                  <c:v>7.6101539209332598</c:v>
                </c:pt>
                <c:pt idx="46">
                  <c:v>8.0672561043481608</c:v>
                </c:pt>
                <c:pt idx="47">
                  <c:v>7.4268691706579242</c:v>
                </c:pt>
                <c:pt idx="48">
                  <c:v>6.695949100340413</c:v>
                </c:pt>
                <c:pt idx="49">
                  <c:v>7.195858767265638</c:v>
                </c:pt>
                <c:pt idx="50">
                  <c:v>7.2726554554151503</c:v>
                </c:pt>
                <c:pt idx="51">
                  <c:v>7.6530776487590488</c:v>
                </c:pt>
                <c:pt idx="52">
                  <c:v>7.6473266949067558</c:v>
                </c:pt>
                <c:pt idx="53">
                  <c:v>6.8763462193631213</c:v>
                </c:pt>
                <c:pt idx="54">
                  <c:v>6.3490038868299683</c:v>
                </c:pt>
                <c:pt idx="55">
                  <c:v>6.7876934933391952</c:v>
                </c:pt>
                <c:pt idx="56">
                  <c:v>7.7098967556049045</c:v>
                </c:pt>
                <c:pt idx="57">
                  <c:v>7.3402038267472625</c:v>
                </c:pt>
                <c:pt idx="58">
                  <c:v>7.6595286957044131</c:v>
                </c:pt>
                <c:pt idx="59">
                  <c:v>8.2925446392825677</c:v>
                </c:pt>
                <c:pt idx="60">
                  <c:v>8.9542505617637893</c:v>
                </c:pt>
                <c:pt idx="61">
                  <c:v>8.1616858360814</c:v>
                </c:pt>
                <c:pt idx="62">
                  <c:v>6.7082938578884033</c:v>
                </c:pt>
                <c:pt idx="63">
                  <c:v>5.8842937225342196</c:v>
                </c:pt>
                <c:pt idx="64">
                  <c:v>5.8714463887750732</c:v>
                </c:pt>
                <c:pt idx="65">
                  <c:v>6.8110030862656297</c:v>
                </c:pt>
                <c:pt idx="66">
                  <c:v>7.8882344590406452</c:v>
                </c:pt>
                <c:pt idx="67">
                  <c:v>7.0945319902258932</c:v>
                </c:pt>
                <c:pt idx="68">
                  <c:v>6.0184851841871527</c:v>
                </c:pt>
                <c:pt idx="69">
                  <c:v>5.9000946922502022</c:v>
                </c:pt>
                <c:pt idx="70">
                  <c:v>5.5428523018348823</c:v>
                </c:pt>
                <c:pt idx="71">
                  <c:v>6.7635779505919542</c:v>
                </c:pt>
                <c:pt idx="72">
                  <c:v>7.2873329194287964</c:v>
                </c:pt>
                <c:pt idx="73">
                  <c:v>7.8048368788656903</c:v>
                </c:pt>
                <c:pt idx="74">
                  <c:v>8.9560789528733125</c:v>
                </c:pt>
                <c:pt idx="75">
                  <c:v>9.2412990395895864</c:v>
                </c:pt>
                <c:pt idx="76">
                  <c:v>8.9801516294208774</c:v>
                </c:pt>
                <c:pt idx="77">
                  <c:v>8.3413329238937646</c:v>
                </c:pt>
                <c:pt idx="78">
                  <c:v>7.2357038681039825</c:v>
                </c:pt>
                <c:pt idx="79">
                  <c:v>7.9345765290497186</c:v>
                </c:pt>
                <c:pt idx="80">
                  <c:v>8.3900533209804742</c:v>
                </c:pt>
                <c:pt idx="81">
                  <c:v>9.1359212119422217</c:v>
                </c:pt>
                <c:pt idx="82">
                  <c:v>10.161590451397426</c:v>
                </c:pt>
                <c:pt idx="83">
                  <c:v>9.2028586245022108</c:v>
                </c:pt>
                <c:pt idx="84">
                  <c:v>7.6464476579691869</c:v>
                </c:pt>
                <c:pt idx="85">
                  <c:v>7.8060422240884471</c:v>
                </c:pt>
                <c:pt idx="86">
                  <c:v>7.9619627769341674</c:v>
                </c:pt>
                <c:pt idx="87">
                  <c:v>8.6238166740937281</c:v>
                </c:pt>
                <c:pt idx="88">
                  <c:v>9.8995098181256242</c:v>
                </c:pt>
                <c:pt idx="89">
                  <c:v>13.133736357138712</c:v>
                </c:pt>
                <c:pt idx="90">
                  <c:v>13.576701833710128</c:v>
                </c:pt>
                <c:pt idx="91">
                  <c:v>15.498123113017053</c:v>
                </c:pt>
                <c:pt idx="92">
                  <c:v>22.299737709947077</c:v>
                </c:pt>
                <c:pt idx="93">
                  <c:v>23.022503328639711</c:v>
                </c:pt>
                <c:pt idx="94">
                  <c:v>19.463575632500191</c:v>
                </c:pt>
                <c:pt idx="95">
                  <c:v>18.312954848542578</c:v>
                </c:pt>
                <c:pt idx="96">
                  <c:v>18.582323232323226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F-44BB-8F2A-0CCA3621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30032"/>
        <c:axId val="372354992"/>
      </c:lineChart>
      <c:lineChart>
        <c:grouping val="standard"/>
        <c:varyColors val="0"/>
        <c:ser>
          <c:idx val="1"/>
          <c:order val="1"/>
          <c:tx>
            <c:strRef>
              <c:f>'UK vs Turkey'!$E$2</c:f>
              <c:strCache>
                <c:ptCount val="1"/>
                <c:pt idx="0">
                  <c:v>Exchange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'UK vs Turkey'!$E$3:$E$99</c:f>
              <c:numCache>
                <c:formatCode>General</c:formatCode>
                <c:ptCount val="97"/>
                <c:pt idx="0">
                  <c:v>2.4668070000000002</c:v>
                </c:pt>
                <c:pt idx="1">
                  <c:v>2.561496</c:v>
                </c:pt>
                <c:pt idx="2">
                  <c:v>2.5537570000000001</c:v>
                </c:pt>
                <c:pt idx="3">
                  <c:v>2.4887630000000001</c:v>
                </c:pt>
                <c:pt idx="4">
                  <c:v>2.5748120000000001</c:v>
                </c:pt>
                <c:pt idx="5">
                  <c:v>2.594414</c:v>
                </c:pt>
                <c:pt idx="6">
                  <c:v>2.67178</c:v>
                </c:pt>
                <c:pt idx="7">
                  <c:v>2.8727779999999998</c:v>
                </c:pt>
                <c:pt idx="8">
                  <c:v>2.831248</c:v>
                </c:pt>
                <c:pt idx="9">
                  <c:v>2.883699</c:v>
                </c:pt>
                <c:pt idx="10">
                  <c:v>2.8665050000000001</c:v>
                </c:pt>
                <c:pt idx="11">
                  <c:v>2.9146920000000001</c:v>
                </c:pt>
                <c:pt idx="12">
                  <c:v>2.8604949999999998</c:v>
                </c:pt>
                <c:pt idx="13">
                  <c:v>2.7784420000000001</c:v>
                </c:pt>
                <c:pt idx="14">
                  <c:v>2.8290639999999998</c:v>
                </c:pt>
                <c:pt idx="15">
                  <c:v>2.8618670000000002</c:v>
                </c:pt>
                <c:pt idx="16">
                  <c:v>2.8799030000000001</c:v>
                </c:pt>
                <c:pt idx="17">
                  <c:v>2.8349709999999999</c:v>
                </c:pt>
                <c:pt idx="18">
                  <c:v>2.825777</c:v>
                </c:pt>
                <c:pt idx="19">
                  <c:v>2.8195929999999998</c:v>
                </c:pt>
                <c:pt idx="20">
                  <c:v>2.9002919999999999</c:v>
                </c:pt>
                <c:pt idx="21">
                  <c:v>2.8971179999999999</c:v>
                </c:pt>
                <c:pt idx="22">
                  <c:v>2.8638020000000002</c:v>
                </c:pt>
                <c:pt idx="23">
                  <c:v>2.8822549999999998</c:v>
                </c:pt>
                <c:pt idx="24">
                  <c:v>2.829939</c:v>
                </c:pt>
                <c:pt idx="25">
                  <c:v>2.7521049999999998</c:v>
                </c:pt>
                <c:pt idx="26">
                  <c:v>2.726963</c:v>
                </c:pt>
                <c:pt idx="27">
                  <c:v>2.7488570000000001</c:v>
                </c:pt>
                <c:pt idx="28">
                  <c:v>2.7890799999999998</c:v>
                </c:pt>
                <c:pt idx="29">
                  <c:v>2.9350960000000001</c:v>
                </c:pt>
                <c:pt idx="30">
                  <c:v>2.9343530000000002</c:v>
                </c:pt>
                <c:pt idx="31">
                  <c:v>3.0309689999999998</c:v>
                </c:pt>
                <c:pt idx="32">
                  <c:v>3.1979419999999998</c:v>
                </c:pt>
                <c:pt idx="33">
                  <c:v>3.1934909999999999</c:v>
                </c:pt>
                <c:pt idx="34">
                  <c:v>3.257431</c:v>
                </c:pt>
                <c:pt idx="35">
                  <c:v>3.378495</c:v>
                </c:pt>
                <c:pt idx="36">
                  <c:v>3.6491220000000002</c:v>
                </c:pt>
                <c:pt idx="37">
                  <c:v>3.6590929999999999</c:v>
                </c:pt>
                <c:pt idx="38">
                  <c:v>3.6822309999999998</c:v>
                </c:pt>
                <c:pt idx="39">
                  <c:v>3.557528</c:v>
                </c:pt>
                <c:pt idx="40">
                  <c:v>3.5224760000000002</c:v>
                </c:pt>
                <c:pt idx="41">
                  <c:v>3.5805009999999999</c:v>
                </c:pt>
                <c:pt idx="42">
                  <c:v>3.6189689999999999</c:v>
                </c:pt>
                <c:pt idx="43">
                  <c:v>3.6057030000000001</c:v>
                </c:pt>
                <c:pt idx="44">
                  <c:v>3.6050939999999998</c:v>
                </c:pt>
                <c:pt idx="45">
                  <c:v>3.629553</c:v>
                </c:pt>
                <c:pt idx="46">
                  <c:v>3.524</c:v>
                </c:pt>
                <c:pt idx="47">
                  <c:v>3.5845440000000002</c:v>
                </c:pt>
                <c:pt idx="48">
                  <c:v>3.5430860000000002</c:v>
                </c:pt>
                <c:pt idx="49">
                  <c:v>3.7727200000000001</c:v>
                </c:pt>
                <c:pt idx="50">
                  <c:v>3.883276</c:v>
                </c:pt>
                <c:pt idx="51">
                  <c:v>3.9566150000000002</c:v>
                </c:pt>
                <c:pt idx="52">
                  <c:v>4.087466</c:v>
                </c:pt>
                <c:pt idx="53">
                  <c:v>4.2007859999999999</c:v>
                </c:pt>
                <c:pt idx="54">
                  <c:v>4.1936999999999998</c:v>
                </c:pt>
                <c:pt idx="55">
                  <c:v>4.4405279999999996</c:v>
                </c:pt>
                <c:pt idx="56">
                  <c:v>4.629556</c:v>
                </c:pt>
                <c:pt idx="57">
                  <c:v>4.4890129999999999</c:v>
                </c:pt>
                <c:pt idx="58">
                  <c:v>4.3740030000000001</c:v>
                </c:pt>
                <c:pt idx="59">
                  <c:v>4.381786</c:v>
                </c:pt>
                <c:pt idx="60">
                  <c:v>4.3275639999999997</c:v>
                </c:pt>
                <c:pt idx="61">
                  <c:v>4.2161359999999997</c:v>
                </c:pt>
                <c:pt idx="62">
                  <c:v>4.1104570000000002</c:v>
                </c:pt>
                <c:pt idx="63">
                  <c:v>4.0530730000000004</c:v>
                </c:pt>
                <c:pt idx="64">
                  <c:v>4.2681589999999998</c:v>
                </c:pt>
                <c:pt idx="65">
                  <c:v>4.1509039999999997</c:v>
                </c:pt>
                <c:pt idx="66">
                  <c:v>3.907165</c:v>
                </c:pt>
                <c:pt idx="67">
                  <c:v>3.8773309999999999</c:v>
                </c:pt>
                <c:pt idx="68">
                  <c:v>3.902504</c:v>
                </c:pt>
                <c:pt idx="69">
                  <c:v>3.7969750000000002</c:v>
                </c:pt>
                <c:pt idx="70">
                  <c:v>4.0892600000000003</c:v>
                </c:pt>
                <c:pt idx="71">
                  <c:v>4.3716609999999996</c:v>
                </c:pt>
                <c:pt idx="72">
                  <c:v>4.6077060000000003</c:v>
                </c:pt>
                <c:pt idx="73">
                  <c:v>4.5779449999999997</c:v>
                </c:pt>
                <c:pt idx="74">
                  <c:v>4.5309569999999999</c:v>
                </c:pt>
                <c:pt idx="75">
                  <c:v>4.6136480000000004</c:v>
                </c:pt>
                <c:pt idx="76">
                  <c:v>4.611294</c:v>
                </c:pt>
                <c:pt idx="77">
                  <c:v>4.5016429999999996</c:v>
                </c:pt>
                <c:pt idx="78">
                  <c:v>4.6246489999999998</c:v>
                </c:pt>
                <c:pt idx="79">
                  <c:v>4.5495559999999999</c:v>
                </c:pt>
                <c:pt idx="80">
                  <c:v>4.610951</c:v>
                </c:pt>
                <c:pt idx="81">
                  <c:v>4.849202</c:v>
                </c:pt>
                <c:pt idx="82">
                  <c:v>5.1390029999999998</c:v>
                </c:pt>
                <c:pt idx="83">
                  <c:v>5.1522220000000001</c:v>
                </c:pt>
                <c:pt idx="84">
                  <c:v>5.2036230000000003</c:v>
                </c:pt>
                <c:pt idx="85">
                  <c:v>5.2923470000000004</c:v>
                </c:pt>
                <c:pt idx="86">
                  <c:v>5.4291400000000003</c:v>
                </c:pt>
                <c:pt idx="87">
                  <c:v>5.7110409999999998</c:v>
                </c:pt>
                <c:pt idx="88">
                  <c:v>5.9542999999999999</c:v>
                </c:pt>
                <c:pt idx="89">
                  <c:v>6.1539780000000004</c:v>
                </c:pt>
                <c:pt idx="90">
                  <c:v>6.274921</c:v>
                </c:pt>
                <c:pt idx="91">
                  <c:v>7.5789840000000002</c:v>
                </c:pt>
                <c:pt idx="92">
                  <c:v>8.2565069999999992</c:v>
                </c:pt>
                <c:pt idx="93">
                  <c:v>7.5945070000000001</c:v>
                </c:pt>
                <c:pt idx="94">
                  <c:v>6.9325000000000001</c:v>
                </c:pt>
                <c:pt idx="95">
                  <c:v>6.7269410000000001</c:v>
                </c:pt>
                <c:pt idx="96">
                  <c:v>6.9129149999999999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F-44BB-8F2A-0CCA3621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861744"/>
        <c:axId val="589821648"/>
      </c:lineChart>
      <c:dateAx>
        <c:axId val="5890300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354992"/>
        <c:crosses val="autoZero"/>
        <c:auto val="1"/>
        <c:lblOffset val="100"/>
        <c:baseTimeUnit val="months"/>
      </c:dateAx>
      <c:valAx>
        <c:axId val="37235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Inflation Differential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30032"/>
        <c:crosses val="autoZero"/>
        <c:crossBetween val="between"/>
      </c:valAx>
      <c:valAx>
        <c:axId val="5898216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Exchange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861744"/>
        <c:crosses val="max"/>
        <c:crossBetween val="between"/>
      </c:valAx>
      <c:catAx>
        <c:axId val="373861744"/>
        <c:scaling>
          <c:orientation val="minMax"/>
        </c:scaling>
        <c:delete val="1"/>
        <c:axPos val="b"/>
        <c:majorTickMark val="out"/>
        <c:minorTickMark val="none"/>
        <c:tickLblPos val="nextTo"/>
        <c:crossAx val="58982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[1]Sheet1!$I$2</c:f>
              <c:strCache>
                <c:ptCount val="1"/>
                <c:pt idx="0">
                  <c:v>2018 £ Unit Price</c:v>
                </c:pt>
              </c:strCache>
            </c:strRef>
          </c:tx>
          <c:marker>
            <c:symbol val="none"/>
          </c:marker>
          <c:cat>
            <c:numRef>
              <c:f>[1]Sheet1!$B$3:$B$21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[1]Sheet1!$I$3:$I$21</c:f>
              <c:numCache>
                <c:formatCode>0</c:formatCode>
                <c:ptCount val="19"/>
                <c:pt idx="0">
                  <c:v>22.820579066237627</c:v>
                </c:pt>
                <c:pt idx="1">
                  <c:v>23.669687058290229</c:v>
                </c:pt>
                <c:pt idx="2">
                  <c:v>23.133694116045397</c:v>
                </c:pt>
                <c:pt idx="3">
                  <c:v>22.267731999999995</c:v>
                </c:pt>
                <c:pt idx="4">
                  <c:v>20.534506022727271</c:v>
                </c:pt>
                <c:pt idx="5">
                  <c:v>21.143000039160835</c:v>
                </c:pt>
                <c:pt idx="6">
                  <c:v>20.379650316507508</c:v>
                </c:pt>
                <c:pt idx="7">
                  <c:v>18.59725990600522</c:v>
                </c:pt>
                <c:pt idx="8">
                  <c:v>19.23229251736527</c:v>
                </c:pt>
                <c:pt idx="9">
                  <c:v>21.510479816118046</c:v>
                </c:pt>
                <c:pt idx="10">
                  <c:v>21.695770208562017</c:v>
                </c:pt>
                <c:pt idx="11">
                  <c:v>21.179184599999996</c:v>
                </c:pt>
                <c:pt idx="12">
                  <c:v>21.459718383451055</c:v>
                </c:pt>
                <c:pt idx="13">
                  <c:v>20.883159994169098</c:v>
                </c:pt>
                <c:pt idx="14">
                  <c:v>20.481743680623172</c:v>
                </c:pt>
                <c:pt idx="15">
                  <c:v>22.65511154</c:v>
                </c:pt>
                <c:pt idx="16">
                  <c:v>27.037694077868856</c:v>
                </c:pt>
                <c:pt idx="17">
                  <c:v>27.740097084168337</c:v>
                </c:pt>
                <c:pt idx="18">
                  <c:v>26.984952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D-4DA5-B882-F1B48F6FC369}"/>
            </c:ext>
          </c:extLst>
        </c:ser>
        <c:ser>
          <c:idx val="1"/>
          <c:order val="1"/>
          <c:tx>
            <c:strRef>
              <c:f>[1]Sheet1!$E$2</c:f>
              <c:strCache>
                <c:ptCount val="1"/>
                <c:pt idx="0">
                  <c:v>2018 $ Unit Price</c:v>
                </c:pt>
              </c:strCache>
            </c:strRef>
          </c:tx>
          <c:marker>
            <c:symbol val="none"/>
          </c:marker>
          <c:val>
            <c:numRef>
              <c:f>[1]Sheet1!$E$3:$E$21</c:f>
              <c:numCache>
                <c:formatCode>0</c:formatCode>
                <c:ptCount val="19"/>
                <c:pt idx="0">
                  <c:v>33.620094460589485</c:v>
                </c:pt>
                <c:pt idx="1">
                  <c:v>33.495100321069579</c:v>
                </c:pt>
                <c:pt idx="2">
                  <c:v>33.872546655781697</c:v>
                </c:pt>
                <c:pt idx="3">
                  <c:v>34.714843503148032</c:v>
                </c:pt>
                <c:pt idx="4">
                  <c:v>35.188535324828408</c:v>
                </c:pt>
                <c:pt idx="5">
                  <c:v>35.720371974222395</c:v>
                </c:pt>
                <c:pt idx="6">
                  <c:v>34.951440287888843</c:v>
                </c:pt>
                <c:pt idx="7">
                  <c:v>34.585818775123251</c:v>
                </c:pt>
                <c:pt idx="8">
                  <c:v>33.85730301372449</c:v>
                </c:pt>
                <c:pt idx="9">
                  <c:v>33.993276118197286</c:v>
                </c:pt>
                <c:pt idx="10">
                  <c:v>34.645771481091167</c:v>
                </c:pt>
                <c:pt idx="11">
                  <c:v>35.364104861081891</c:v>
                </c:pt>
                <c:pt idx="12">
                  <c:v>35.824394045177506</c:v>
                </c:pt>
                <c:pt idx="13">
                  <c:v>35.434613298889722</c:v>
                </c:pt>
                <c:pt idx="14">
                  <c:v>35.342100154367991</c:v>
                </c:pt>
                <c:pt idx="15">
                  <c:v>35.061607296000005</c:v>
                </c:pt>
                <c:pt idx="16">
                  <c:v>36.128959999999992</c:v>
                </c:pt>
                <c:pt idx="17">
                  <c:v>35.56</c:v>
                </c:pt>
                <c:pt idx="18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D-4DA5-B882-F1B48F6FC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443008"/>
        <c:axId val="178444544"/>
      </c:lineChart>
      <c:catAx>
        <c:axId val="1784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78444544"/>
        <c:crosses val="autoZero"/>
        <c:auto val="1"/>
        <c:lblAlgn val="ctr"/>
        <c:lblOffset val="100"/>
        <c:noMultiLvlLbl val="0"/>
      </c:catAx>
      <c:valAx>
        <c:axId val="178444544"/>
        <c:scaling>
          <c:orientation val="minMax"/>
          <c:min val="14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8443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3</xdr:row>
      <xdr:rowOff>26670</xdr:rowOff>
    </xdr:from>
    <xdr:to>
      <xdr:col>15</xdr:col>
      <xdr:colOff>350520</xdr:colOff>
      <xdr:row>17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CB360A-F93A-4D6F-9B27-BFF4264AA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20954</xdr:colOff>
      <xdr:row>0</xdr:row>
      <xdr:rowOff>80010</xdr:rowOff>
    </xdr:from>
    <xdr:to>
      <xdr:col>19</xdr:col>
      <xdr:colOff>76199</xdr:colOff>
      <xdr:row>17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BF01BE-D69A-4315-A28E-115AA4386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im/Dropbox/Adam/Forecasting%20Book%202019/Imported%20goods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E2" t="str">
            <v>2018 $ Unit Price</v>
          </cell>
          <cell r="I2" t="str">
            <v>2018 £ Unit Price</v>
          </cell>
        </row>
        <row r="3">
          <cell r="B3">
            <v>2000</v>
          </cell>
          <cell r="E3">
            <v>33.620094460589485</v>
          </cell>
          <cell r="I3">
            <v>22.820579066237627</v>
          </cell>
        </row>
        <row r="4">
          <cell r="B4">
            <v>2001</v>
          </cell>
          <cell r="E4">
            <v>33.495100321069579</v>
          </cell>
          <cell r="I4">
            <v>23.669687058290229</v>
          </cell>
        </row>
        <row r="5">
          <cell r="B5">
            <v>2002</v>
          </cell>
          <cell r="E5">
            <v>33.872546655781697</v>
          </cell>
          <cell r="I5">
            <v>23.133694116045397</v>
          </cell>
        </row>
        <row r="6">
          <cell r="B6">
            <v>2003</v>
          </cell>
          <cell r="E6">
            <v>34.714843503148032</v>
          </cell>
          <cell r="I6">
            <v>22.267731999999995</v>
          </cell>
        </row>
        <row r="7">
          <cell r="B7">
            <v>2004</v>
          </cell>
          <cell r="E7">
            <v>35.188535324828408</v>
          </cell>
          <cell r="I7">
            <v>20.534506022727271</v>
          </cell>
        </row>
        <row r="8">
          <cell r="B8">
            <v>2005</v>
          </cell>
          <cell r="E8">
            <v>35.720371974222395</v>
          </cell>
          <cell r="I8">
            <v>21.143000039160835</v>
          </cell>
        </row>
        <row r="9">
          <cell r="B9">
            <v>2006</v>
          </cell>
          <cell r="E9">
            <v>34.951440287888843</v>
          </cell>
          <cell r="I9">
            <v>20.379650316507508</v>
          </cell>
        </row>
        <row r="10">
          <cell r="B10">
            <v>2007</v>
          </cell>
          <cell r="E10">
            <v>34.585818775123251</v>
          </cell>
          <cell r="I10">
            <v>18.59725990600522</v>
          </cell>
        </row>
        <row r="11">
          <cell r="B11">
            <v>2008</v>
          </cell>
          <cell r="E11">
            <v>33.85730301372449</v>
          </cell>
          <cell r="I11">
            <v>19.23229251736527</v>
          </cell>
        </row>
        <row r="12">
          <cell r="B12">
            <v>2009</v>
          </cell>
          <cell r="E12">
            <v>33.993276118197286</v>
          </cell>
          <cell r="I12">
            <v>21.510479816118046</v>
          </cell>
        </row>
        <row r="13">
          <cell r="B13">
            <v>2010</v>
          </cell>
          <cell r="E13">
            <v>34.645771481091167</v>
          </cell>
          <cell r="I13">
            <v>21.695770208562017</v>
          </cell>
        </row>
        <row r="14">
          <cell r="B14">
            <v>2011</v>
          </cell>
          <cell r="E14">
            <v>35.364104861081891</v>
          </cell>
          <cell r="I14">
            <v>21.179184599999996</v>
          </cell>
        </row>
        <row r="15">
          <cell r="B15">
            <v>2012</v>
          </cell>
          <cell r="E15">
            <v>35.824394045177506</v>
          </cell>
          <cell r="I15">
            <v>21.459718383451055</v>
          </cell>
        </row>
        <row r="16">
          <cell r="B16">
            <v>2013</v>
          </cell>
          <cell r="E16">
            <v>35.434613298889722</v>
          </cell>
          <cell r="I16">
            <v>20.883159994169098</v>
          </cell>
        </row>
        <row r="17">
          <cell r="B17">
            <v>2014</v>
          </cell>
          <cell r="E17">
            <v>35.342100154367991</v>
          </cell>
          <cell r="I17">
            <v>20.481743680623172</v>
          </cell>
        </row>
        <row r="18">
          <cell r="B18">
            <v>2015</v>
          </cell>
          <cell r="E18">
            <v>35.061607296000005</v>
          </cell>
          <cell r="I18">
            <v>22.65511154</v>
          </cell>
        </row>
        <row r="19">
          <cell r="B19">
            <v>2016</v>
          </cell>
          <cell r="E19">
            <v>36.128959999999992</v>
          </cell>
          <cell r="I19">
            <v>27.037694077868856</v>
          </cell>
        </row>
        <row r="20">
          <cell r="B20">
            <v>2017</v>
          </cell>
          <cell r="E20">
            <v>35.56</v>
          </cell>
          <cell r="I20">
            <v>27.740097084168337</v>
          </cell>
        </row>
        <row r="21">
          <cell r="B21">
            <v>2018</v>
          </cell>
          <cell r="E21">
            <v>36</v>
          </cell>
          <cell r="I21">
            <v>26.984952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FEB4-EB90-4E28-A23B-C4C6C9B415B8}">
  <dimension ref="A1:E99"/>
  <sheetViews>
    <sheetView showGridLines="0" tabSelected="1" zoomScale="80" zoomScaleNormal="80" workbookViewId="0">
      <selection activeCell="P22" sqref="P22"/>
    </sheetView>
  </sheetViews>
  <sheetFormatPr defaultRowHeight="14.4" x14ac:dyDescent="0.3"/>
  <cols>
    <col min="1" max="1" width="7.109375" bestFit="1" customWidth="1"/>
  </cols>
  <sheetData>
    <row r="1" spans="1:5" ht="15" thickBot="1" x14ac:dyDescent="0.35">
      <c r="B1" t="s">
        <v>1</v>
      </c>
      <c r="C1" t="s">
        <v>5</v>
      </c>
      <c r="E1" t="s">
        <v>3</v>
      </c>
    </row>
    <row r="2" spans="1:5" ht="54" thickBot="1" x14ac:dyDescent="0.35">
      <c r="A2" s="1" t="s">
        <v>2</v>
      </c>
      <c r="B2" s="2" t="s">
        <v>0</v>
      </c>
      <c r="C2" s="2" t="s">
        <v>0</v>
      </c>
      <c r="D2" s="6" t="s">
        <v>6</v>
      </c>
      <c r="E2" s="4" t="s">
        <v>4</v>
      </c>
    </row>
    <row r="3" spans="1:5" ht="15" thickBot="1" x14ac:dyDescent="0.35">
      <c r="A3" s="3">
        <v>40544</v>
      </c>
      <c r="B3" s="7">
        <v>4.9000000000000004</v>
      </c>
      <c r="C3" s="5">
        <v>3.3654333502280753</v>
      </c>
      <c r="D3" s="5">
        <f>B3-C3</f>
        <v>1.534566649771925</v>
      </c>
      <c r="E3">
        <v>2.4668070000000002</v>
      </c>
    </row>
    <row r="4" spans="1:5" ht="15" thickBot="1" x14ac:dyDescent="0.35">
      <c r="A4" s="3">
        <v>40575</v>
      </c>
      <c r="B4" s="7">
        <v>4.16</v>
      </c>
      <c r="C4" s="5">
        <v>3.6848607367475195</v>
      </c>
      <c r="D4" s="5">
        <f t="shared" ref="D4:D67" si="0">B4-C4</f>
        <v>0.47513926325248068</v>
      </c>
      <c r="E4">
        <v>2.561496</v>
      </c>
    </row>
    <row r="5" spans="1:5" ht="15" thickBot="1" x14ac:dyDescent="0.35">
      <c r="A5" s="3">
        <v>40603</v>
      </c>
      <c r="B5" s="7">
        <v>3.99</v>
      </c>
      <c r="C5" s="5">
        <v>3.49400149822785</v>
      </c>
      <c r="D5" s="5">
        <f t="shared" si="0"/>
        <v>0.49599850177215021</v>
      </c>
      <c r="E5">
        <v>2.5537570000000001</v>
      </c>
    </row>
    <row r="6" spans="1:5" ht="15" thickBot="1" x14ac:dyDescent="0.35">
      <c r="A6" s="3">
        <v>40634</v>
      </c>
      <c r="B6" s="7">
        <v>4.26</v>
      </c>
      <c r="C6" s="5">
        <v>3.8237322831141674</v>
      </c>
      <c r="D6" s="5">
        <f t="shared" si="0"/>
        <v>0.43626771688583244</v>
      </c>
      <c r="E6">
        <v>2.4887630000000001</v>
      </c>
    </row>
    <row r="7" spans="1:5" ht="15" thickBot="1" x14ac:dyDescent="0.35">
      <c r="A7" s="3">
        <v>40664</v>
      </c>
      <c r="B7" s="7">
        <v>7.17</v>
      </c>
      <c r="C7" s="5">
        <v>3.8249727977261117</v>
      </c>
      <c r="D7" s="5">
        <f t="shared" si="0"/>
        <v>3.3450272022738883</v>
      </c>
      <c r="E7">
        <v>2.5748120000000001</v>
      </c>
    </row>
    <row r="8" spans="1:5" ht="15" thickBot="1" x14ac:dyDescent="0.35">
      <c r="A8" s="3">
        <v>40695</v>
      </c>
      <c r="B8" s="7">
        <v>6.24</v>
      </c>
      <c r="C8" s="5">
        <v>3.6442275701452864</v>
      </c>
      <c r="D8" s="5">
        <f t="shared" si="0"/>
        <v>2.5957724298547138</v>
      </c>
      <c r="E8">
        <v>2.594414</v>
      </c>
    </row>
    <row r="9" spans="1:5" ht="15" thickBot="1" x14ac:dyDescent="0.35">
      <c r="A9" s="3">
        <v>40725</v>
      </c>
      <c r="B9" s="7">
        <v>6.31</v>
      </c>
      <c r="C9" s="5">
        <v>3.8111212316441989</v>
      </c>
      <c r="D9" s="5">
        <f t="shared" si="0"/>
        <v>2.4988787683558007</v>
      </c>
      <c r="E9">
        <v>2.67178</v>
      </c>
    </row>
    <row r="10" spans="1:5" ht="15" thickBot="1" x14ac:dyDescent="0.35">
      <c r="A10" s="3">
        <v>40756</v>
      </c>
      <c r="B10" s="7">
        <v>6.65</v>
      </c>
      <c r="C10" s="5">
        <v>3.8822280228288264</v>
      </c>
      <c r="D10" s="5">
        <f t="shared" si="0"/>
        <v>2.767771977171174</v>
      </c>
      <c r="E10">
        <v>2.8727779999999998</v>
      </c>
    </row>
    <row r="11" spans="1:5" ht="15" thickBot="1" x14ac:dyDescent="0.35">
      <c r="A11" s="3">
        <v>40787</v>
      </c>
      <c r="B11" s="7">
        <v>6.15</v>
      </c>
      <c r="C11" s="5">
        <v>4.4519146771643037</v>
      </c>
      <c r="D11" s="5">
        <f t="shared" si="0"/>
        <v>1.6980853228356967</v>
      </c>
      <c r="E11">
        <v>2.831248</v>
      </c>
    </row>
    <row r="12" spans="1:5" ht="15" thickBot="1" x14ac:dyDescent="0.35">
      <c r="A12" s="3">
        <v>40817</v>
      </c>
      <c r="B12" s="7">
        <v>7.66</v>
      </c>
      <c r="C12" s="5">
        <v>4.3018701384674785</v>
      </c>
      <c r="D12" s="5">
        <f t="shared" si="0"/>
        <v>3.3581298615325217</v>
      </c>
      <c r="E12">
        <v>2.883699</v>
      </c>
    </row>
    <row r="13" spans="1:5" ht="15" thickBot="1" x14ac:dyDescent="0.35">
      <c r="A13" s="3">
        <v>40848</v>
      </c>
      <c r="B13" s="7">
        <v>9.48</v>
      </c>
      <c r="C13" s="5">
        <v>4.1185527328714278</v>
      </c>
      <c r="D13" s="5">
        <f t="shared" si="0"/>
        <v>5.3614472671285727</v>
      </c>
      <c r="E13">
        <v>2.8665050000000001</v>
      </c>
    </row>
    <row r="14" spans="1:5" ht="15" thickBot="1" x14ac:dyDescent="0.35">
      <c r="A14" s="3">
        <v>40878</v>
      </c>
      <c r="B14" s="7">
        <v>10.45</v>
      </c>
      <c r="C14" s="5">
        <v>3.6754999399962962</v>
      </c>
      <c r="D14" s="5">
        <f t="shared" si="0"/>
        <v>6.7745000600037031</v>
      </c>
      <c r="E14">
        <v>2.9146920000000001</v>
      </c>
    </row>
    <row r="15" spans="1:5" ht="15" thickBot="1" x14ac:dyDescent="0.35">
      <c r="A15" s="3">
        <v>40909</v>
      </c>
      <c r="B15" s="7">
        <v>10.61</v>
      </c>
      <c r="C15" s="5">
        <v>3.1643293779216153</v>
      </c>
      <c r="D15" s="5">
        <f t="shared" si="0"/>
        <v>7.4456706220783841</v>
      </c>
      <c r="E15">
        <v>2.8604949999999998</v>
      </c>
    </row>
    <row r="16" spans="1:5" ht="15" thickBot="1" x14ac:dyDescent="0.35">
      <c r="A16" s="3">
        <v>40940</v>
      </c>
      <c r="B16" s="7">
        <v>10.43</v>
      </c>
      <c r="C16" s="5">
        <v>3.071890469124039</v>
      </c>
      <c r="D16" s="5">
        <f t="shared" si="0"/>
        <v>7.3581095308759608</v>
      </c>
      <c r="E16">
        <v>2.7784420000000001</v>
      </c>
    </row>
    <row r="17" spans="1:5" ht="15" thickBot="1" x14ac:dyDescent="0.35">
      <c r="A17" s="3">
        <v>40969</v>
      </c>
      <c r="B17" s="7">
        <v>10.43</v>
      </c>
      <c r="C17" s="5">
        <v>3.0757097791798138</v>
      </c>
      <c r="D17" s="5">
        <f t="shared" si="0"/>
        <v>7.3542902208201859</v>
      </c>
      <c r="E17">
        <v>2.8290639999999998</v>
      </c>
    </row>
    <row r="18" spans="1:5" ht="15" thickBot="1" x14ac:dyDescent="0.35">
      <c r="A18" s="3">
        <v>41000</v>
      </c>
      <c r="B18" s="7">
        <v>11.14</v>
      </c>
      <c r="C18" s="5">
        <v>2.7581625108494379</v>
      </c>
      <c r="D18" s="5">
        <f t="shared" si="0"/>
        <v>8.3818374891505627</v>
      </c>
      <c r="E18">
        <v>2.8618670000000002</v>
      </c>
    </row>
    <row r="19" spans="1:5" ht="15" thickBot="1" x14ac:dyDescent="0.35">
      <c r="A19" s="3">
        <v>41030</v>
      </c>
      <c r="B19" s="7">
        <v>8.2799999999999994</v>
      </c>
      <c r="C19" s="5">
        <v>2.5280448289506152</v>
      </c>
      <c r="D19" s="5">
        <f t="shared" si="0"/>
        <v>5.7519551710493841</v>
      </c>
      <c r="E19">
        <v>2.8799030000000001</v>
      </c>
    </row>
    <row r="20" spans="1:5" ht="15" thickBot="1" x14ac:dyDescent="0.35">
      <c r="A20" s="3">
        <v>41061</v>
      </c>
      <c r="B20" s="7">
        <v>8.8699999999999992</v>
      </c>
      <c r="C20" s="5">
        <v>2.2737972949837371</v>
      </c>
      <c r="D20" s="5">
        <f t="shared" si="0"/>
        <v>6.5962027050162622</v>
      </c>
      <c r="E20">
        <v>2.8349709999999999</v>
      </c>
    </row>
    <row r="21" spans="1:5" ht="15" thickBot="1" x14ac:dyDescent="0.35">
      <c r="A21" s="3">
        <v>41091</v>
      </c>
      <c r="B21" s="7">
        <v>9.07</v>
      </c>
      <c r="C21" s="5">
        <v>2.362583862097023</v>
      </c>
      <c r="D21" s="5">
        <f t="shared" si="0"/>
        <v>6.7074161379029773</v>
      </c>
      <c r="E21">
        <v>2.825777</v>
      </c>
    </row>
    <row r="22" spans="1:5" ht="15" thickBot="1" x14ac:dyDescent="0.35">
      <c r="A22" s="3">
        <v>41122</v>
      </c>
      <c r="B22" s="7">
        <v>8.8800000000000008</v>
      </c>
      <c r="C22" s="5">
        <v>2.298715955793118</v>
      </c>
      <c r="D22" s="5">
        <f t="shared" si="0"/>
        <v>6.5812840442068827</v>
      </c>
      <c r="E22">
        <v>2.8195929999999998</v>
      </c>
    </row>
    <row r="23" spans="1:5" ht="15" thickBot="1" x14ac:dyDescent="0.35">
      <c r="A23" s="3">
        <v>41153</v>
      </c>
      <c r="B23" s="7">
        <v>9.19</v>
      </c>
      <c r="C23" s="5">
        <v>2.073915667114834</v>
      </c>
      <c r="D23" s="5">
        <f t="shared" si="0"/>
        <v>7.1160843328851655</v>
      </c>
      <c r="E23">
        <v>2.9002919999999999</v>
      </c>
    </row>
    <row r="24" spans="1:5" ht="15" thickBot="1" x14ac:dyDescent="0.35">
      <c r="A24" s="3">
        <v>41183</v>
      </c>
      <c r="B24" s="7">
        <v>7.8</v>
      </c>
      <c r="C24" s="5">
        <v>2.4298136120337599</v>
      </c>
      <c r="D24" s="5">
        <f t="shared" si="0"/>
        <v>5.3701863879662399</v>
      </c>
      <c r="E24">
        <v>2.8971179999999999</v>
      </c>
    </row>
    <row r="25" spans="1:5" ht="15" thickBot="1" x14ac:dyDescent="0.35">
      <c r="A25" s="3">
        <v>41214</v>
      </c>
      <c r="B25" s="7">
        <v>6.37</v>
      </c>
      <c r="C25" s="5">
        <v>2.4261948772115183</v>
      </c>
      <c r="D25" s="5">
        <f t="shared" si="0"/>
        <v>3.9438051227884818</v>
      </c>
      <c r="E25">
        <v>2.8638020000000002</v>
      </c>
    </row>
    <row r="26" spans="1:5" ht="15" thickBot="1" x14ac:dyDescent="0.35">
      <c r="A26" s="3">
        <v>41244</v>
      </c>
      <c r="B26" s="7">
        <v>6.16</v>
      </c>
      <c r="C26" s="5">
        <v>2.4350205198358399</v>
      </c>
      <c r="D26" s="5">
        <f t="shared" si="0"/>
        <v>3.7249794801641603</v>
      </c>
      <c r="E26">
        <v>2.8822549999999998</v>
      </c>
    </row>
    <row r="27" spans="1:5" ht="15" thickBot="1" x14ac:dyDescent="0.35">
      <c r="A27" s="3">
        <v>41275</v>
      </c>
      <c r="B27" s="7">
        <v>7.31</v>
      </c>
      <c r="C27" s="5">
        <v>2.4282560706401668</v>
      </c>
      <c r="D27" s="5">
        <f t="shared" si="0"/>
        <v>4.8817439293598328</v>
      </c>
      <c r="E27">
        <v>2.829939</v>
      </c>
    </row>
    <row r="28" spans="1:5" ht="15" thickBot="1" x14ac:dyDescent="0.35">
      <c r="A28" s="3">
        <v>41306</v>
      </c>
      <c r="B28" s="7">
        <v>7.03</v>
      </c>
      <c r="C28" s="5">
        <v>2.4832644997215159</v>
      </c>
      <c r="D28" s="5">
        <f t="shared" si="0"/>
        <v>4.5467355002784844</v>
      </c>
      <c r="E28">
        <v>2.7521049999999998</v>
      </c>
    </row>
    <row r="29" spans="1:5" ht="15" thickBot="1" x14ac:dyDescent="0.35">
      <c r="A29" s="3">
        <v>41334</v>
      </c>
      <c r="B29" s="7">
        <v>7.29</v>
      </c>
      <c r="C29" s="5">
        <v>2.5133370366100305</v>
      </c>
      <c r="D29" s="5">
        <f t="shared" si="0"/>
        <v>4.7766629633899695</v>
      </c>
      <c r="E29">
        <v>2.726963</v>
      </c>
    </row>
    <row r="30" spans="1:5" ht="15" thickBot="1" x14ac:dyDescent="0.35">
      <c r="A30" s="3">
        <v>41365</v>
      </c>
      <c r="B30" s="7">
        <v>6.13</v>
      </c>
      <c r="C30" s="5">
        <v>2.1908923115425916</v>
      </c>
      <c r="D30" s="5">
        <f t="shared" si="0"/>
        <v>3.9391076884574083</v>
      </c>
      <c r="E30">
        <v>2.7488570000000001</v>
      </c>
    </row>
    <row r="31" spans="1:5" ht="15" thickBot="1" x14ac:dyDescent="0.35">
      <c r="A31" s="3">
        <v>41395</v>
      </c>
      <c r="B31" s="7">
        <v>6.51</v>
      </c>
      <c r="C31" s="5">
        <v>2.416688396349409</v>
      </c>
      <c r="D31" s="5">
        <f t="shared" si="0"/>
        <v>4.0933116036505908</v>
      </c>
      <c r="E31">
        <v>2.7890799999999998</v>
      </c>
    </row>
    <row r="32" spans="1:5" ht="15" thickBot="1" x14ac:dyDescent="0.35">
      <c r="A32" s="3">
        <v>41426</v>
      </c>
      <c r="B32" s="7">
        <v>8.3000000000000007</v>
      </c>
      <c r="C32" s="5">
        <v>2.5789644385390442</v>
      </c>
      <c r="D32" s="5">
        <f t="shared" si="0"/>
        <v>5.7210355614609565</v>
      </c>
      <c r="E32">
        <v>2.9350960000000001</v>
      </c>
    </row>
    <row r="33" spans="1:5" ht="15" thickBot="1" x14ac:dyDescent="0.35">
      <c r="A33" s="3">
        <v>41456</v>
      </c>
      <c r="B33" s="7">
        <v>8.8800000000000008</v>
      </c>
      <c r="C33" s="5">
        <v>2.4700778759211728</v>
      </c>
      <c r="D33" s="5">
        <f t="shared" si="0"/>
        <v>6.409922124078828</v>
      </c>
      <c r="E33">
        <v>2.9343530000000002</v>
      </c>
    </row>
    <row r="34" spans="1:5" ht="15" thickBot="1" x14ac:dyDescent="0.35">
      <c r="A34" s="3">
        <v>41487</v>
      </c>
      <c r="B34" s="7">
        <v>8.17</v>
      </c>
      <c r="C34" s="5">
        <v>2.4115069576711168</v>
      </c>
      <c r="D34" s="5">
        <f t="shared" si="0"/>
        <v>5.7584930423288831</v>
      </c>
      <c r="E34">
        <v>3.0309689999999998</v>
      </c>
    </row>
    <row r="35" spans="1:5" ht="15" thickBot="1" x14ac:dyDescent="0.35">
      <c r="A35" s="3">
        <v>41518</v>
      </c>
      <c r="B35" s="7">
        <v>7.88</v>
      </c>
      <c r="C35" s="5">
        <v>2.3501835756808864</v>
      </c>
      <c r="D35" s="5">
        <f t="shared" si="0"/>
        <v>5.5298164243191135</v>
      </c>
      <c r="E35">
        <v>3.1979419999999998</v>
      </c>
    </row>
    <row r="36" spans="1:5" ht="15" thickBot="1" x14ac:dyDescent="0.35">
      <c r="A36" s="3">
        <v>41548</v>
      </c>
      <c r="B36" s="7">
        <v>7.71</v>
      </c>
      <c r="C36" s="5">
        <v>1.9838688023463558</v>
      </c>
      <c r="D36" s="5">
        <f t="shared" si="0"/>
        <v>5.7261311976536442</v>
      </c>
      <c r="E36">
        <v>3.1934909999999999</v>
      </c>
    </row>
    <row r="37" spans="1:5" ht="15" thickBot="1" x14ac:dyDescent="0.35">
      <c r="A37" s="3">
        <v>41579</v>
      </c>
      <c r="B37" s="7">
        <v>7.32</v>
      </c>
      <c r="C37" s="5">
        <v>1.9087984160376159</v>
      </c>
      <c r="D37" s="5">
        <f t="shared" si="0"/>
        <v>5.4112015839623844</v>
      </c>
      <c r="E37">
        <v>3.257431</v>
      </c>
    </row>
    <row r="38" spans="1:5" ht="15" thickBot="1" x14ac:dyDescent="0.35">
      <c r="A38" s="3">
        <v>41609</v>
      </c>
      <c r="B38" s="7">
        <v>7.4</v>
      </c>
      <c r="C38" s="5">
        <v>1.8809582511505551</v>
      </c>
      <c r="D38" s="5">
        <f t="shared" si="0"/>
        <v>5.5190417488494452</v>
      </c>
      <c r="E38">
        <v>3.378495</v>
      </c>
    </row>
    <row r="39" spans="1:5" ht="15" thickBot="1" x14ac:dyDescent="0.35">
      <c r="A39" s="3">
        <v>41640</v>
      </c>
      <c r="B39" s="7">
        <v>7.75</v>
      </c>
      <c r="C39" s="5">
        <v>1.7818841775284477</v>
      </c>
      <c r="D39" s="5">
        <f t="shared" si="0"/>
        <v>5.9681158224715523</v>
      </c>
      <c r="E39">
        <v>3.6491220000000002</v>
      </c>
    </row>
    <row r="40" spans="1:5" ht="15" thickBot="1" x14ac:dyDescent="0.35">
      <c r="A40" s="3">
        <v>41671</v>
      </c>
      <c r="B40" s="7">
        <v>7.89</v>
      </c>
      <c r="C40" s="5">
        <v>1.6335110746513504</v>
      </c>
      <c r="D40" s="5">
        <f t="shared" si="0"/>
        <v>6.2564889253486493</v>
      </c>
      <c r="E40">
        <v>3.6590929999999999</v>
      </c>
    </row>
    <row r="41" spans="1:5" ht="15" thickBot="1" x14ac:dyDescent="0.35">
      <c r="A41" s="3">
        <v>41699</v>
      </c>
      <c r="B41" s="7">
        <v>8.39</v>
      </c>
      <c r="C41" s="5">
        <v>1.5295115991371011</v>
      </c>
      <c r="D41" s="5">
        <f t="shared" si="0"/>
        <v>6.8604884008628995</v>
      </c>
      <c r="E41">
        <v>3.6822309999999998</v>
      </c>
    </row>
    <row r="42" spans="1:5" ht="15" thickBot="1" x14ac:dyDescent="0.35">
      <c r="A42" s="3">
        <v>41730</v>
      </c>
      <c r="B42" s="7">
        <v>9.3800000000000008</v>
      </c>
      <c r="C42" s="5">
        <v>1.6765648278536327</v>
      </c>
      <c r="D42" s="5">
        <f t="shared" si="0"/>
        <v>7.7034351721463681</v>
      </c>
      <c r="E42">
        <v>3.557528</v>
      </c>
    </row>
    <row r="43" spans="1:5" ht="15" thickBot="1" x14ac:dyDescent="0.35">
      <c r="A43" s="3">
        <v>41760</v>
      </c>
      <c r="B43" s="7">
        <v>9.66</v>
      </c>
      <c r="C43" s="5">
        <v>1.4563304546195255</v>
      </c>
      <c r="D43" s="5">
        <f t="shared" si="0"/>
        <v>8.2036695453804747</v>
      </c>
      <c r="E43">
        <v>3.5224760000000002</v>
      </c>
    </row>
    <row r="44" spans="1:5" ht="15" thickBot="1" x14ac:dyDescent="0.35">
      <c r="A44" s="3">
        <v>41791</v>
      </c>
      <c r="B44" s="7">
        <v>9.16</v>
      </c>
      <c r="C44" s="5">
        <v>1.7869163453889003</v>
      </c>
      <c r="D44" s="5">
        <f t="shared" si="0"/>
        <v>7.3730836546110998</v>
      </c>
      <c r="E44">
        <v>3.5805009999999999</v>
      </c>
    </row>
    <row r="45" spans="1:5" ht="15" thickBot="1" x14ac:dyDescent="0.35">
      <c r="A45" s="3">
        <v>41821</v>
      </c>
      <c r="B45" s="7">
        <v>9.32</v>
      </c>
      <c r="C45" s="5">
        <v>1.5699596033786234</v>
      </c>
      <c r="D45" s="5">
        <f t="shared" si="0"/>
        <v>7.7500403966213769</v>
      </c>
      <c r="E45">
        <v>3.6189689999999999</v>
      </c>
    </row>
    <row r="46" spans="1:5" ht="15" thickBot="1" x14ac:dyDescent="0.35">
      <c r="A46" s="3">
        <v>41852</v>
      </c>
      <c r="B46" s="7">
        <v>9.5399999999999991</v>
      </c>
      <c r="C46" s="5">
        <v>1.5396654403544874</v>
      </c>
      <c r="D46" s="5">
        <f t="shared" si="0"/>
        <v>8.0003345596455127</v>
      </c>
      <c r="E46">
        <v>3.6057030000000001</v>
      </c>
    </row>
    <row r="47" spans="1:5" ht="15" thickBot="1" x14ac:dyDescent="0.35">
      <c r="A47" s="3">
        <v>41883</v>
      </c>
      <c r="B47" s="7">
        <v>8.86</v>
      </c>
      <c r="C47" s="5">
        <v>1.2899760852823183</v>
      </c>
      <c r="D47" s="5">
        <f t="shared" si="0"/>
        <v>7.5700239147176811</v>
      </c>
      <c r="E47">
        <v>3.6050939999999998</v>
      </c>
    </row>
    <row r="48" spans="1:5" ht="15" thickBot="1" x14ac:dyDescent="0.35">
      <c r="A48" s="3">
        <v>41913</v>
      </c>
      <c r="B48" s="7">
        <v>8.9600000000000009</v>
      </c>
      <c r="C48" s="5">
        <v>1.349846079066741</v>
      </c>
      <c r="D48" s="5">
        <f t="shared" si="0"/>
        <v>7.6101539209332598</v>
      </c>
      <c r="E48">
        <v>3.629553</v>
      </c>
    </row>
    <row r="49" spans="1:5" ht="15" thickBot="1" x14ac:dyDescent="0.35">
      <c r="A49" s="3">
        <v>41944</v>
      </c>
      <c r="B49" s="7">
        <v>9.15</v>
      </c>
      <c r="C49" s="5">
        <v>1.0827438956518387</v>
      </c>
      <c r="D49" s="5">
        <f t="shared" si="0"/>
        <v>8.0672561043481608</v>
      </c>
      <c r="E49">
        <v>3.524</v>
      </c>
    </row>
    <row r="50" spans="1:5" ht="15" thickBot="1" x14ac:dyDescent="0.35">
      <c r="A50" s="3">
        <v>41974</v>
      </c>
      <c r="B50" s="7">
        <v>8.17</v>
      </c>
      <c r="C50" s="5">
        <v>0.74313082934207575</v>
      </c>
      <c r="D50" s="5">
        <f t="shared" si="0"/>
        <v>7.4268691706579242</v>
      </c>
      <c r="E50">
        <v>3.5845440000000002</v>
      </c>
    </row>
    <row r="51" spans="1:5" ht="15" thickBot="1" x14ac:dyDescent="0.35">
      <c r="A51" s="3">
        <v>42005</v>
      </c>
      <c r="B51" s="7">
        <v>7.24</v>
      </c>
      <c r="C51" s="5">
        <v>0.54405089965958719</v>
      </c>
      <c r="D51" s="5">
        <f t="shared" si="0"/>
        <v>6.695949100340413</v>
      </c>
      <c r="E51">
        <v>3.5430860000000002</v>
      </c>
    </row>
    <row r="52" spans="1:5" ht="15" thickBot="1" x14ac:dyDescent="0.35">
      <c r="A52" s="3">
        <v>42036</v>
      </c>
      <c r="B52" s="7">
        <v>7.55</v>
      </c>
      <c r="C52" s="5">
        <v>0.35414123273436182</v>
      </c>
      <c r="D52" s="5">
        <f t="shared" si="0"/>
        <v>7.195858767265638</v>
      </c>
      <c r="E52">
        <v>3.7727200000000001</v>
      </c>
    </row>
    <row r="53" spans="1:5" ht="15" thickBot="1" x14ac:dyDescent="0.35">
      <c r="A53" s="3">
        <v>42064</v>
      </c>
      <c r="B53" s="7">
        <v>7.61</v>
      </c>
      <c r="C53" s="5">
        <v>0.33734454458484997</v>
      </c>
      <c r="D53" s="5">
        <f t="shared" si="0"/>
        <v>7.2726554554151503</v>
      </c>
      <c r="E53">
        <v>3.883276</v>
      </c>
    </row>
    <row r="54" spans="1:5" ht="15" thickBot="1" x14ac:dyDescent="0.35">
      <c r="A54" s="3">
        <v>42095</v>
      </c>
      <c r="B54" s="7">
        <v>7.91</v>
      </c>
      <c r="C54" s="5">
        <v>0.25692235124095131</v>
      </c>
      <c r="D54" s="5">
        <f t="shared" si="0"/>
        <v>7.6530776487590488</v>
      </c>
      <c r="E54">
        <v>3.9566150000000002</v>
      </c>
    </row>
    <row r="55" spans="1:5" ht="15" thickBot="1" x14ac:dyDescent="0.35">
      <c r="A55" s="3">
        <v>42125</v>
      </c>
      <c r="B55" s="7">
        <v>8.09</v>
      </c>
      <c r="C55" s="5">
        <v>0.4426733050932441</v>
      </c>
      <c r="D55" s="5">
        <f t="shared" si="0"/>
        <v>7.6473266949067558</v>
      </c>
      <c r="E55">
        <v>4.087466</v>
      </c>
    </row>
    <row r="56" spans="1:5" ht="15" thickBot="1" x14ac:dyDescent="0.35">
      <c r="A56" s="3">
        <v>42156</v>
      </c>
      <c r="B56" s="7">
        <v>7.2</v>
      </c>
      <c r="C56" s="5">
        <v>0.32365378063687888</v>
      </c>
      <c r="D56" s="5">
        <f t="shared" si="0"/>
        <v>6.8763462193631213</v>
      </c>
      <c r="E56">
        <v>4.2007859999999999</v>
      </c>
    </row>
    <row r="57" spans="1:5" ht="15" thickBot="1" x14ac:dyDescent="0.35">
      <c r="A57" s="3">
        <v>42186</v>
      </c>
      <c r="B57" s="7">
        <v>6.81</v>
      </c>
      <c r="C57" s="5">
        <v>0.46099611317003131</v>
      </c>
      <c r="D57" s="5">
        <f t="shared" si="0"/>
        <v>6.3490038868299683</v>
      </c>
      <c r="E57">
        <v>4.1936999999999998</v>
      </c>
    </row>
    <row r="58" spans="1:5" ht="15" thickBot="1" x14ac:dyDescent="0.35">
      <c r="A58" s="3">
        <v>42217</v>
      </c>
      <c r="B58" s="7">
        <v>7.14</v>
      </c>
      <c r="C58" s="5">
        <v>0.35230650666080443</v>
      </c>
      <c r="D58" s="5">
        <f t="shared" si="0"/>
        <v>6.7876934933391952</v>
      </c>
      <c r="E58">
        <v>4.4405279999999996</v>
      </c>
    </row>
    <row r="59" spans="1:5" ht="15" thickBot="1" x14ac:dyDescent="0.35">
      <c r="A59" s="3">
        <v>42248</v>
      </c>
      <c r="B59" s="7">
        <v>7.95</v>
      </c>
      <c r="C59" s="5">
        <v>0.24010324439509567</v>
      </c>
      <c r="D59" s="5">
        <f t="shared" si="0"/>
        <v>7.7098967556049045</v>
      </c>
      <c r="E59">
        <v>4.629556</v>
      </c>
    </row>
    <row r="60" spans="1:5" ht="15" thickBot="1" x14ac:dyDescent="0.35">
      <c r="A60" s="3">
        <v>42278</v>
      </c>
      <c r="B60" s="7">
        <v>7.58</v>
      </c>
      <c r="C60" s="5">
        <v>0.23979617325273761</v>
      </c>
      <c r="D60" s="5">
        <f t="shared" si="0"/>
        <v>7.3402038267472625</v>
      </c>
      <c r="E60">
        <v>4.4890129999999999</v>
      </c>
    </row>
    <row r="61" spans="1:5" ht="15" thickBot="1" x14ac:dyDescent="0.35">
      <c r="A61" s="3">
        <v>42309</v>
      </c>
      <c r="B61" s="7">
        <v>8.1</v>
      </c>
      <c r="C61" s="5">
        <v>0.44047130429558656</v>
      </c>
      <c r="D61" s="5">
        <f t="shared" si="0"/>
        <v>7.6595286957044131</v>
      </c>
      <c r="E61">
        <v>4.3740030000000001</v>
      </c>
    </row>
    <row r="62" spans="1:5" ht="15" thickBot="1" x14ac:dyDescent="0.35">
      <c r="A62" s="3">
        <v>42339</v>
      </c>
      <c r="B62" s="7">
        <v>8.81</v>
      </c>
      <c r="C62" s="5">
        <v>0.5174553607174337</v>
      </c>
      <c r="D62" s="5">
        <f t="shared" si="0"/>
        <v>8.2925446392825677</v>
      </c>
      <c r="E62">
        <v>4.381786</v>
      </c>
    </row>
    <row r="63" spans="1:5" ht="15" thickBot="1" x14ac:dyDescent="0.35">
      <c r="A63" s="3">
        <v>42370</v>
      </c>
      <c r="B63" s="7">
        <v>9.58</v>
      </c>
      <c r="C63" s="5">
        <v>0.62574943823621165</v>
      </c>
      <c r="D63" s="5">
        <f t="shared" si="0"/>
        <v>8.9542505617637893</v>
      </c>
      <c r="E63">
        <v>4.3275639999999997</v>
      </c>
    </row>
    <row r="64" spans="1:5" ht="15" thickBot="1" x14ac:dyDescent="0.35">
      <c r="A64" s="3">
        <v>42401</v>
      </c>
      <c r="B64" s="7">
        <v>8.7799999999999994</v>
      </c>
      <c r="C64" s="5">
        <v>0.6183141639185985</v>
      </c>
      <c r="D64" s="5">
        <f t="shared" si="0"/>
        <v>8.1616858360814</v>
      </c>
      <c r="E64">
        <v>4.2161359999999997</v>
      </c>
    </row>
    <row r="65" spans="1:5" ht="15" thickBot="1" x14ac:dyDescent="0.35">
      <c r="A65" s="3">
        <v>42430</v>
      </c>
      <c r="B65" s="7">
        <v>7.46</v>
      </c>
      <c r="C65" s="5">
        <v>0.7517061421115967</v>
      </c>
      <c r="D65" s="5">
        <f t="shared" si="0"/>
        <v>6.7082938578884033</v>
      </c>
      <c r="E65">
        <v>4.1104570000000002</v>
      </c>
    </row>
    <row r="66" spans="1:5" ht="15" thickBot="1" x14ac:dyDescent="0.35">
      <c r="A66" s="3">
        <v>42461</v>
      </c>
      <c r="B66" s="7">
        <v>6.57</v>
      </c>
      <c r="C66" s="5">
        <v>0.68570627746578072</v>
      </c>
      <c r="D66" s="5">
        <f t="shared" si="0"/>
        <v>5.8842937225342196</v>
      </c>
      <c r="E66">
        <v>4.0530730000000004</v>
      </c>
    </row>
    <row r="67" spans="1:5" ht="15" thickBot="1" x14ac:dyDescent="0.35">
      <c r="A67" s="3">
        <v>42491</v>
      </c>
      <c r="B67" s="7">
        <v>6.58</v>
      </c>
      <c r="C67" s="5">
        <v>0.70855361122492688</v>
      </c>
      <c r="D67" s="5">
        <f t="shared" si="0"/>
        <v>5.8714463887750732</v>
      </c>
      <c r="E67">
        <v>4.2681589999999998</v>
      </c>
    </row>
    <row r="68" spans="1:5" ht="15" thickBot="1" x14ac:dyDescent="0.35">
      <c r="A68" s="3">
        <v>42522</v>
      </c>
      <c r="B68" s="7">
        <v>7.64</v>
      </c>
      <c r="C68" s="5">
        <v>0.82899691373437001</v>
      </c>
      <c r="D68" s="5">
        <f t="shared" ref="D68:D99" si="1">B68-C68</f>
        <v>6.8110030862656297</v>
      </c>
      <c r="E68">
        <v>4.1509039999999997</v>
      </c>
    </row>
    <row r="69" spans="1:5" ht="15" thickBot="1" x14ac:dyDescent="0.35">
      <c r="A69" s="3">
        <v>42552</v>
      </c>
      <c r="B69" s="7">
        <v>8.7899999999999991</v>
      </c>
      <c r="C69" s="5">
        <v>0.90176554095935391</v>
      </c>
      <c r="D69" s="5">
        <f t="shared" si="1"/>
        <v>7.8882344590406452</v>
      </c>
      <c r="E69">
        <v>3.907165</v>
      </c>
    </row>
    <row r="70" spans="1:5" ht="15" thickBot="1" x14ac:dyDescent="0.35">
      <c r="A70" s="3">
        <v>42583</v>
      </c>
      <c r="B70" s="7">
        <v>8.0500000000000007</v>
      </c>
      <c r="C70" s="5">
        <v>0.95546800977410751</v>
      </c>
      <c r="D70" s="5">
        <f t="shared" si="1"/>
        <v>7.0945319902258932</v>
      </c>
      <c r="E70">
        <v>3.8773309999999999</v>
      </c>
    </row>
    <row r="71" spans="1:5" ht="15" thickBot="1" x14ac:dyDescent="0.35">
      <c r="A71" s="3">
        <v>42614</v>
      </c>
      <c r="B71" s="7">
        <v>7.28</v>
      </c>
      <c r="C71" s="5">
        <v>1.2615148158128475</v>
      </c>
      <c r="D71" s="5">
        <f t="shared" si="1"/>
        <v>6.0184851841871527</v>
      </c>
      <c r="E71">
        <v>3.902504</v>
      </c>
    </row>
    <row r="72" spans="1:5" ht="15" thickBot="1" x14ac:dyDescent="0.35">
      <c r="A72" s="3">
        <v>42644</v>
      </c>
      <c r="B72" s="7">
        <v>7.16</v>
      </c>
      <c r="C72" s="5">
        <v>1.2599053077497979</v>
      </c>
      <c r="D72" s="5">
        <f t="shared" si="1"/>
        <v>5.9000946922502022</v>
      </c>
      <c r="E72">
        <v>3.7969750000000002</v>
      </c>
    </row>
    <row r="73" spans="1:5" ht="15" thickBot="1" x14ac:dyDescent="0.35">
      <c r="A73" s="3">
        <v>42675</v>
      </c>
      <c r="B73" s="7">
        <v>7</v>
      </c>
      <c r="C73" s="5">
        <v>1.4571476981651177</v>
      </c>
      <c r="D73" s="5">
        <f t="shared" si="1"/>
        <v>5.5428523018348823</v>
      </c>
      <c r="E73">
        <v>4.0892600000000003</v>
      </c>
    </row>
    <row r="74" spans="1:5" ht="15" thickBot="1" x14ac:dyDescent="0.35">
      <c r="A74" s="3">
        <v>42705</v>
      </c>
      <c r="B74" s="7">
        <v>8.5299999999999994</v>
      </c>
      <c r="C74" s="5">
        <v>1.7664220494080451</v>
      </c>
      <c r="D74" s="5">
        <f t="shared" si="1"/>
        <v>6.7635779505919542</v>
      </c>
      <c r="E74">
        <v>4.3716609999999996</v>
      </c>
    </row>
    <row r="75" spans="1:5" ht="15" thickBot="1" x14ac:dyDescent="0.35">
      <c r="A75" s="3">
        <v>42736</v>
      </c>
      <c r="B75" s="7">
        <v>9.2200000000000006</v>
      </c>
      <c r="C75" s="5">
        <v>1.9326670805712043</v>
      </c>
      <c r="D75" s="5">
        <f t="shared" si="1"/>
        <v>7.2873329194287964</v>
      </c>
      <c r="E75">
        <v>4.6077060000000003</v>
      </c>
    </row>
    <row r="76" spans="1:5" ht="15" thickBot="1" x14ac:dyDescent="0.35">
      <c r="A76" s="3">
        <v>42767</v>
      </c>
      <c r="B76" s="7">
        <v>10.130000000000001</v>
      </c>
      <c r="C76" s="5">
        <v>2.3251631211343105</v>
      </c>
      <c r="D76" s="5">
        <f t="shared" si="1"/>
        <v>7.8048368788656903</v>
      </c>
      <c r="E76">
        <v>4.5779449999999997</v>
      </c>
    </row>
    <row r="77" spans="1:5" ht="15" thickBot="1" x14ac:dyDescent="0.35">
      <c r="A77" s="3">
        <v>42795</v>
      </c>
      <c r="B77" s="7">
        <v>11.29</v>
      </c>
      <c r="C77" s="5">
        <v>2.3339210471266858</v>
      </c>
      <c r="D77" s="5">
        <f t="shared" si="1"/>
        <v>8.9560789528733125</v>
      </c>
      <c r="E77">
        <v>4.5309569999999999</v>
      </c>
    </row>
    <row r="78" spans="1:5" ht="15" thickBot="1" x14ac:dyDescent="0.35">
      <c r="A78" s="3">
        <v>42826</v>
      </c>
      <c r="B78" s="7">
        <v>11.87</v>
      </c>
      <c r="C78" s="5">
        <v>2.6287009604104128</v>
      </c>
      <c r="D78" s="5">
        <f t="shared" si="1"/>
        <v>9.2412990395895864</v>
      </c>
      <c r="E78">
        <v>4.6136480000000004</v>
      </c>
    </row>
    <row r="79" spans="1:5" ht="15" thickBot="1" x14ac:dyDescent="0.35">
      <c r="A79" s="3">
        <v>42856</v>
      </c>
      <c r="B79" s="7">
        <v>11.72</v>
      </c>
      <c r="C79" s="5">
        <v>2.7398483705791232</v>
      </c>
      <c r="D79" s="5">
        <f t="shared" si="1"/>
        <v>8.9801516294208774</v>
      </c>
      <c r="E79">
        <v>4.611294</v>
      </c>
    </row>
    <row r="80" spans="1:5" ht="15" thickBot="1" x14ac:dyDescent="0.35">
      <c r="A80" s="3">
        <v>42887</v>
      </c>
      <c r="B80" s="7">
        <v>10.9</v>
      </c>
      <c r="C80" s="5">
        <v>2.5586670761062358</v>
      </c>
      <c r="D80" s="5">
        <f t="shared" si="1"/>
        <v>8.3413329238937646</v>
      </c>
      <c r="E80">
        <v>4.5016429999999996</v>
      </c>
    </row>
    <row r="81" spans="1:5" ht="15" thickBot="1" x14ac:dyDescent="0.35">
      <c r="A81" s="3">
        <v>42917</v>
      </c>
      <c r="B81" s="7">
        <v>9.7899999999999991</v>
      </c>
      <c r="C81" s="5">
        <v>2.5542961318960167</v>
      </c>
      <c r="D81" s="5">
        <f t="shared" si="1"/>
        <v>7.2357038681039825</v>
      </c>
      <c r="E81">
        <v>4.6246489999999998</v>
      </c>
    </row>
    <row r="82" spans="1:5" ht="15" thickBot="1" x14ac:dyDescent="0.35">
      <c r="A82" s="3">
        <v>42948</v>
      </c>
      <c r="B82" s="7">
        <v>10.68</v>
      </c>
      <c r="C82" s="5">
        <v>2.7454234709502812</v>
      </c>
      <c r="D82" s="5">
        <f t="shared" si="1"/>
        <v>7.9345765290497186</v>
      </c>
      <c r="E82">
        <v>4.5495559999999999</v>
      </c>
    </row>
    <row r="83" spans="1:5" ht="15" thickBot="1" x14ac:dyDescent="0.35">
      <c r="A83" s="3">
        <v>42979</v>
      </c>
      <c r="B83" s="7">
        <v>11.2</v>
      </c>
      <c r="C83" s="5">
        <v>2.809946679019526</v>
      </c>
      <c r="D83" s="5">
        <f t="shared" si="1"/>
        <v>8.3900533209804742</v>
      </c>
      <c r="E83">
        <v>4.610951</v>
      </c>
    </row>
    <row r="84" spans="1:5" ht="15" thickBot="1" x14ac:dyDescent="0.35">
      <c r="A84" s="3">
        <v>43009</v>
      </c>
      <c r="B84" s="7">
        <v>11.9</v>
      </c>
      <c r="C84" s="5">
        <v>2.7640787880577777</v>
      </c>
      <c r="D84" s="5">
        <f t="shared" si="1"/>
        <v>9.1359212119422217</v>
      </c>
      <c r="E84">
        <v>4.849202</v>
      </c>
    </row>
    <row r="85" spans="1:5" ht="15" thickBot="1" x14ac:dyDescent="0.35">
      <c r="A85" s="3">
        <v>43040</v>
      </c>
      <c r="B85" s="7">
        <v>12.98</v>
      </c>
      <c r="C85" s="5">
        <v>2.818409548602574</v>
      </c>
      <c r="D85" s="5">
        <f t="shared" si="1"/>
        <v>10.161590451397426</v>
      </c>
      <c r="E85">
        <v>5.1390029999999998</v>
      </c>
    </row>
    <row r="86" spans="1:5" ht="15" thickBot="1" x14ac:dyDescent="0.35">
      <c r="A86" s="3">
        <v>43070</v>
      </c>
      <c r="B86" s="7">
        <v>11.92</v>
      </c>
      <c r="C86" s="5">
        <v>2.7171413754977891</v>
      </c>
      <c r="D86" s="5">
        <f t="shared" si="1"/>
        <v>9.2028586245022108</v>
      </c>
      <c r="E86">
        <v>5.1522220000000001</v>
      </c>
    </row>
    <row r="87" spans="1:5" ht="15" thickBot="1" x14ac:dyDescent="0.35">
      <c r="A87" s="3">
        <v>43101</v>
      </c>
      <c r="B87" s="7">
        <v>10.35</v>
      </c>
      <c r="C87" s="5">
        <v>2.7035523420308127</v>
      </c>
      <c r="D87" s="5">
        <f t="shared" si="1"/>
        <v>7.6464476579691869</v>
      </c>
      <c r="E87">
        <v>5.2036230000000003</v>
      </c>
    </row>
    <row r="88" spans="1:5" ht="15" thickBot="1" x14ac:dyDescent="0.35">
      <c r="A88" s="3">
        <v>43132</v>
      </c>
      <c r="B88" s="7">
        <v>10.26</v>
      </c>
      <c r="C88" s="5">
        <v>2.4539577759115527</v>
      </c>
      <c r="D88" s="5">
        <f t="shared" si="1"/>
        <v>7.8060422240884471</v>
      </c>
      <c r="E88">
        <v>5.2923470000000004</v>
      </c>
    </row>
    <row r="89" spans="1:5" ht="15" thickBot="1" x14ac:dyDescent="0.35">
      <c r="A89" s="3">
        <v>43160</v>
      </c>
      <c r="B89" s="7">
        <v>10.23</v>
      </c>
      <c r="C89" s="5">
        <v>2.268037223065833</v>
      </c>
      <c r="D89" s="5">
        <f t="shared" si="1"/>
        <v>7.9619627769341674</v>
      </c>
      <c r="E89">
        <v>5.4291400000000003</v>
      </c>
    </row>
    <row r="90" spans="1:5" ht="15" thickBot="1" x14ac:dyDescent="0.35">
      <c r="A90" s="3">
        <v>43191</v>
      </c>
      <c r="B90" s="7">
        <v>10.85</v>
      </c>
      <c r="C90" s="5">
        <v>2.2261833259062724</v>
      </c>
      <c r="D90" s="5">
        <f t="shared" si="1"/>
        <v>8.6238166740937281</v>
      </c>
      <c r="E90">
        <v>5.7110409999999998</v>
      </c>
    </row>
    <row r="91" spans="1:5" ht="15" thickBot="1" x14ac:dyDescent="0.35">
      <c r="A91" s="3">
        <v>43221</v>
      </c>
      <c r="B91" s="7">
        <v>12.15</v>
      </c>
      <c r="C91" s="5">
        <v>2.2504901818743761</v>
      </c>
      <c r="D91" s="5">
        <f t="shared" si="1"/>
        <v>9.8995098181256242</v>
      </c>
      <c r="E91">
        <v>5.9542999999999999</v>
      </c>
    </row>
    <row r="92" spans="1:5" ht="15" thickBot="1" x14ac:dyDescent="0.35">
      <c r="A92" s="3">
        <v>43252</v>
      </c>
      <c r="B92" s="7">
        <v>15.39</v>
      </c>
      <c r="C92" s="5">
        <v>2.2562636428612892</v>
      </c>
      <c r="D92" s="5">
        <f t="shared" si="1"/>
        <v>13.133736357138712</v>
      </c>
      <c r="E92">
        <v>6.1539780000000004</v>
      </c>
    </row>
    <row r="93" spans="1:5" ht="15" thickBot="1" x14ac:dyDescent="0.35">
      <c r="A93" s="3">
        <v>43282</v>
      </c>
      <c r="B93" s="7">
        <v>15.85</v>
      </c>
      <c r="C93" s="5">
        <v>2.2732981662898721</v>
      </c>
      <c r="D93" s="5">
        <f t="shared" si="1"/>
        <v>13.576701833710128</v>
      </c>
      <c r="E93">
        <v>6.274921</v>
      </c>
    </row>
    <row r="94" spans="1:5" ht="15" thickBot="1" x14ac:dyDescent="0.35">
      <c r="A94" s="3">
        <v>43313</v>
      </c>
      <c r="B94" s="7">
        <v>17.899999999999999</v>
      </c>
      <c r="C94" s="5">
        <v>2.4018768869829454</v>
      </c>
      <c r="D94" s="5">
        <f t="shared" si="1"/>
        <v>15.498123113017053</v>
      </c>
      <c r="E94">
        <v>7.5789840000000002</v>
      </c>
    </row>
    <row r="95" spans="1:5" ht="15" thickBot="1" x14ac:dyDescent="0.35">
      <c r="A95" s="3">
        <v>43344</v>
      </c>
      <c r="B95" s="7">
        <v>24.52</v>
      </c>
      <c r="C95" s="5">
        <v>2.2202622900529212</v>
      </c>
      <c r="D95" s="5">
        <f t="shared" si="1"/>
        <v>22.299737709947077</v>
      </c>
      <c r="E95">
        <v>8.2565069999999992</v>
      </c>
    </row>
    <row r="96" spans="1:5" ht="15" thickBot="1" x14ac:dyDescent="0.35">
      <c r="A96" s="3">
        <v>43374</v>
      </c>
      <c r="B96" s="7">
        <v>25.24</v>
      </c>
      <c r="C96" s="5">
        <v>2.2174966713602862</v>
      </c>
      <c r="D96" s="5">
        <f t="shared" si="1"/>
        <v>23.022503328639711</v>
      </c>
      <c r="E96">
        <v>7.5945070000000001</v>
      </c>
    </row>
    <row r="97" spans="1:5" ht="15" thickBot="1" x14ac:dyDescent="0.35">
      <c r="A97" s="3">
        <v>43405</v>
      </c>
      <c r="B97" s="7">
        <v>21.62</v>
      </c>
      <c r="C97" s="5">
        <v>2.1564243674998096</v>
      </c>
      <c r="D97" s="5">
        <f t="shared" si="1"/>
        <v>19.463575632500191</v>
      </c>
      <c r="E97">
        <v>6.9325000000000001</v>
      </c>
    </row>
    <row r="98" spans="1:5" ht="15" thickBot="1" x14ac:dyDescent="0.35">
      <c r="A98" s="3">
        <v>43435</v>
      </c>
      <c r="B98" s="7">
        <v>20.3</v>
      </c>
      <c r="C98" s="5">
        <v>1.9870451514574228</v>
      </c>
      <c r="D98" s="5">
        <f t="shared" si="1"/>
        <v>18.312954848542578</v>
      </c>
      <c r="E98">
        <v>6.7269410000000001</v>
      </c>
    </row>
    <row r="99" spans="1:5" ht="15" thickBot="1" x14ac:dyDescent="0.35">
      <c r="A99" s="3">
        <v>43466</v>
      </c>
      <c r="B99" s="7">
        <v>20.350000000000001</v>
      </c>
      <c r="C99" s="5">
        <v>1.7676767676767735</v>
      </c>
      <c r="D99" s="5">
        <f t="shared" si="1"/>
        <v>18.582323232323226</v>
      </c>
      <c r="E99">
        <v>6.9129149999999999</v>
      </c>
    </row>
  </sheetData>
  <sortState xmlns:xlrd2="http://schemas.microsoft.com/office/spreadsheetml/2017/richdata2" ref="A3:B99">
    <sortCondition ref="A3:A9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49F5-543E-4C56-9B41-2CF225D83755}">
  <dimension ref="A1:O23"/>
  <sheetViews>
    <sheetView workbookViewId="0">
      <selection sqref="A1:XFD1048576"/>
    </sheetView>
  </sheetViews>
  <sheetFormatPr defaultRowHeight="14.4" x14ac:dyDescent="0.3"/>
  <cols>
    <col min="3" max="3" width="13.109375" bestFit="1" customWidth="1"/>
    <col min="4" max="5" width="13.109375" customWidth="1"/>
    <col min="7" max="7" width="11.6640625" bestFit="1" customWidth="1"/>
    <col min="8" max="8" width="11.6640625" customWidth="1"/>
    <col min="9" max="9" width="13.44140625" customWidth="1"/>
  </cols>
  <sheetData>
    <row r="1" spans="2:9" x14ac:dyDescent="0.3">
      <c r="H1" t="s">
        <v>7</v>
      </c>
    </row>
    <row r="2" spans="2:9" ht="28.8" x14ac:dyDescent="0.3">
      <c r="C2" s="8" t="s">
        <v>8</v>
      </c>
      <c r="D2" s="9" t="s">
        <v>9</v>
      </c>
      <c r="E2" s="9" t="s">
        <v>10</v>
      </c>
      <c r="F2" s="8" t="s">
        <v>11</v>
      </c>
      <c r="G2" s="8" t="s">
        <v>12</v>
      </c>
      <c r="H2" s="8" t="s">
        <v>13</v>
      </c>
      <c r="I2" s="8" t="s">
        <v>14</v>
      </c>
    </row>
    <row r="3" spans="2:9" x14ac:dyDescent="0.3">
      <c r="B3" s="10">
        <v>2000</v>
      </c>
      <c r="C3" s="11">
        <v>22.419412076014662</v>
      </c>
      <c r="D3" s="12">
        <v>100</v>
      </c>
      <c r="E3" s="13">
        <f>D$21/D3*C3</f>
        <v>33.620094460589485</v>
      </c>
      <c r="F3" s="14">
        <v>1.5130172438575282</v>
      </c>
      <c r="G3" s="15">
        <f>C3/F3</f>
        <v>14.817684442812448</v>
      </c>
      <c r="H3" s="15">
        <v>100</v>
      </c>
      <c r="I3" s="16">
        <f>G3*$H$21/H3</f>
        <v>22.820579066237627</v>
      </c>
    </row>
    <row r="4" spans="2:9" x14ac:dyDescent="0.3">
      <c r="B4" s="10">
        <v>2001</v>
      </c>
      <c r="C4" s="11">
        <v>22.961469971952265</v>
      </c>
      <c r="D4" s="12">
        <v>102.8</v>
      </c>
      <c r="E4" s="13">
        <f t="shared" ref="E4:E21" si="0">D$21/D4*C4</f>
        <v>33.495100321069579</v>
      </c>
      <c r="F4" s="14">
        <v>1.4395635243394203</v>
      </c>
      <c r="G4" s="15">
        <f t="shared" ref="G4:G21" si="1">C4/F4</f>
        <v>15.950299923366501</v>
      </c>
      <c r="H4" s="15">
        <v>103.7821482602118</v>
      </c>
      <c r="I4" s="16">
        <f t="shared" ref="I4:I21" si="2">G4*$H$21/H4</f>
        <v>23.669687058290229</v>
      </c>
    </row>
    <row r="5" spans="2:9" x14ac:dyDescent="0.3">
      <c r="B5" s="10">
        <v>2002</v>
      </c>
      <c r="C5" s="11">
        <v>23.568519194950998</v>
      </c>
      <c r="D5" s="12">
        <v>104.34199999999998</v>
      </c>
      <c r="E5" s="13">
        <f t="shared" si="0"/>
        <v>33.872546655781697</v>
      </c>
      <c r="F5" s="14">
        <v>1.4987492937143954</v>
      </c>
      <c r="G5" s="15">
        <f t="shared" si="1"/>
        <v>15.725458082812789</v>
      </c>
      <c r="H5" s="15">
        <v>104.68986384266266</v>
      </c>
      <c r="I5" s="16">
        <f t="shared" si="2"/>
        <v>23.133694116045397</v>
      </c>
    </row>
    <row r="6" spans="2:9" x14ac:dyDescent="0.3">
      <c r="B6" s="10">
        <v>2003</v>
      </c>
      <c r="C6" s="11">
        <v>25</v>
      </c>
      <c r="D6" s="12">
        <v>107.99396999999998</v>
      </c>
      <c r="E6" s="13">
        <f t="shared" si="0"/>
        <v>34.714843503148032</v>
      </c>
      <c r="F6" s="14">
        <v>1.6327277002050706</v>
      </c>
      <c r="G6" s="15">
        <f t="shared" si="1"/>
        <v>15.3118</v>
      </c>
      <c r="H6" s="15">
        <v>105.90015128593042</v>
      </c>
      <c r="I6" s="16">
        <f t="shared" si="2"/>
        <v>22.267731999999995</v>
      </c>
    </row>
    <row r="7" spans="2:9" x14ac:dyDescent="0.3">
      <c r="B7" s="10">
        <v>2004</v>
      </c>
      <c r="C7" s="11">
        <v>26</v>
      </c>
      <c r="D7" s="12">
        <v>110.80181321999997</v>
      </c>
      <c r="E7" s="13">
        <f t="shared" si="0"/>
        <v>35.188535324828408</v>
      </c>
      <c r="F7" s="14">
        <v>1.8308982386758943</v>
      </c>
      <c r="G7" s="15">
        <f t="shared" si="1"/>
        <v>14.20068</v>
      </c>
      <c r="H7" s="15">
        <v>106.50529500756431</v>
      </c>
      <c r="I7" s="16">
        <f t="shared" si="2"/>
        <v>20.534506022727271</v>
      </c>
    </row>
    <row r="8" spans="2:9" x14ac:dyDescent="0.3">
      <c r="B8" s="10">
        <v>2005</v>
      </c>
      <c r="C8" s="11">
        <v>27</v>
      </c>
      <c r="D8" s="12">
        <v>113.35025492405995</v>
      </c>
      <c r="E8" s="13">
        <f t="shared" si="0"/>
        <v>35.720371974222395</v>
      </c>
      <c r="F8" s="14">
        <v>1.8181884297761084</v>
      </c>
      <c r="G8" s="15">
        <f t="shared" si="1"/>
        <v>14.849945999999999</v>
      </c>
      <c r="H8" s="15">
        <v>108.1694402420575</v>
      </c>
      <c r="I8" s="16">
        <f t="shared" si="2"/>
        <v>21.143000039160835</v>
      </c>
    </row>
    <row r="9" spans="2:9" x14ac:dyDescent="0.3">
      <c r="B9" s="10">
        <v>2006</v>
      </c>
      <c r="C9" s="11">
        <v>27</v>
      </c>
      <c r="D9" s="12">
        <v>115.84396053238927</v>
      </c>
      <c r="E9" s="13">
        <f t="shared" si="0"/>
        <v>34.951440287888843</v>
      </c>
      <c r="F9" s="14">
        <v>1.8399704132757544</v>
      </c>
      <c r="G9" s="15">
        <f t="shared" si="1"/>
        <v>14.674149000000002</v>
      </c>
      <c r="H9" s="15">
        <v>110.89258698940998</v>
      </c>
      <c r="I9" s="16">
        <f t="shared" si="2"/>
        <v>20.379650316507508</v>
      </c>
    </row>
    <row r="10" spans="2:9" x14ac:dyDescent="0.3">
      <c r="B10" s="10">
        <v>2007</v>
      </c>
      <c r="C10" s="11">
        <v>28</v>
      </c>
      <c r="D10" s="12">
        <v>121.40447063794396</v>
      </c>
      <c r="E10" s="13">
        <f t="shared" si="0"/>
        <v>34.585818775123251</v>
      </c>
      <c r="F10" s="14">
        <v>2.0009124160617242</v>
      </c>
      <c r="G10" s="15">
        <f t="shared" si="1"/>
        <v>13.993615999999999</v>
      </c>
      <c r="H10" s="15">
        <v>115.88502269288956</v>
      </c>
      <c r="I10" s="16">
        <f t="shared" si="2"/>
        <v>18.59725990600522</v>
      </c>
    </row>
    <row r="11" spans="2:9" x14ac:dyDescent="0.3">
      <c r="B11" s="10">
        <v>2008</v>
      </c>
      <c r="C11" s="11">
        <v>29</v>
      </c>
      <c r="D11" s="12">
        <v>128.4459299349447</v>
      </c>
      <c r="E11" s="13">
        <f t="shared" si="0"/>
        <v>33.85730301372449</v>
      </c>
      <c r="F11" s="14">
        <v>1.838350191004585</v>
      </c>
      <c r="G11" s="15">
        <f t="shared" si="1"/>
        <v>15.775013999999999</v>
      </c>
      <c r="H11" s="15">
        <v>126.32375189107414</v>
      </c>
      <c r="I11" s="16">
        <f t="shared" si="2"/>
        <v>19.23229251736527</v>
      </c>
    </row>
    <row r="12" spans="2:9" x14ac:dyDescent="0.3">
      <c r="B12" s="10">
        <v>2009</v>
      </c>
      <c r="C12" s="11">
        <v>29</v>
      </c>
      <c r="D12" s="12">
        <v>127.93214621520492</v>
      </c>
      <c r="E12" s="13">
        <f t="shared" si="0"/>
        <v>33.993276118197286</v>
      </c>
      <c r="F12" s="14">
        <v>1.5578289472659324</v>
      </c>
      <c r="G12" s="15">
        <f t="shared" si="1"/>
        <v>18.615651</v>
      </c>
      <c r="H12" s="15">
        <v>133.28290468986384</v>
      </c>
      <c r="I12" s="16">
        <f t="shared" si="2"/>
        <v>21.510479816118046</v>
      </c>
    </row>
    <row r="13" spans="2:9" x14ac:dyDescent="0.3">
      <c r="B13" s="10">
        <v>2010</v>
      </c>
      <c r="C13" s="11">
        <v>30</v>
      </c>
      <c r="D13" s="12">
        <v>129.851128408433</v>
      </c>
      <c r="E13" s="13">
        <f t="shared" si="0"/>
        <v>34.645771481091167</v>
      </c>
      <c r="F13" s="14">
        <v>1.5451675656966621</v>
      </c>
      <c r="G13" s="15">
        <f t="shared" si="1"/>
        <v>19.415369999999999</v>
      </c>
      <c r="H13" s="15">
        <v>137.82148260211801</v>
      </c>
      <c r="I13" s="16">
        <f t="shared" si="2"/>
        <v>21.695770208562017</v>
      </c>
    </row>
    <row r="14" spans="2:9" x14ac:dyDescent="0.3">
      <c r="B14" s="10">
        <v>2011</v>
      </c>
      <c r="C14" s="11">
        <v>32</v>
      </c>
      <c r="D14" s="12">
        <v>135.69442918681247</v>
      </c>
      <c r="E14" s="13">
        <f t="shared" si="0"/>
        <v>35.364104861081891</v>
      </c>
      <c r="F14" s="14">
        <v>1.6022020665202255</v>
      </c>
      <c r="G14" s="15">
        <f t="shared" si="1"/>
        <v>19.972511999999998</v>
      </c>
      <c r="H14" s="15">
        <v>145.23449319213316</v>
      </c>
      <c r="I14" s="16">
        <f t="shared" si="2"/>
        <v>21.179184599999996</v>
      </c>
    </row>
    <row r="15" spans="2:9" x14ac:dyDescent="0.3">
      <c r="B15" s="10">
        <v>2012</v>
      </c>
      <c r="C15" s="11">
        <v>33</v>
      </c>
      <c r="D15" s="12">
        <v>138.13692891217511</v>
      </c>
      <c r="E15" s="13">
        <f t="shared" si="0"/>
        <v>35.824394045177506</v>
      </c>
      <c r="F15" s="14">
        <v>1.5796615417180715</v>
      </c>
      <c r="G15" s="15">
        <f t="shared" si="1"/>
        <v>20.890550999999999</v>
      </c>
      <c r="H15" s="15">
        <v>149.92435703479578</v>
      </c>
      <c r="I15" s="16">
        <f t="shared" si="2"/>
        <v>21.459718383451055</v>
      </c>
    </row>
    <row r="16" spans="2:9" x14ac:dyDescent="0.3">
      <c r="B16" s="10">
        <v>2013</v>
      </c>
      <c r="C16" s="11">
        <v>33</v>
      </c>
      <c r="D16" s="12">
        <v>139.65643513020902</v>
      </c>
      <c r="E16" s="13">
        <f t="shared" si="0"/>
        <v>35.434613298889722</v>
      </c>
      <c r="F16" s="14">
        <v>1.5633280753399066</v>
      </c>
      <c r="G16" s="15">
        <f t="shared" si="1"/>
        <v>21.108813000000001</v>
      </c>
      <c r="H16" s="15">
        <v>155.6732223903177</v>
      </c>
      <c r="I16" s="16">
        <f t="shared" si="2"/>
        <v>20.883159994169098</v>
      </c>
    </row>
    <row r="17" spans="1:15" x14ac:dyDescent="0.3">
      <c r="B17" s="10">
        <v>2014</v>
      </c>
      <c r="C17" s="11">
        <v>34</v>
      </c>
      <c r="D17" s="12">
        <v>144.26509748950591</v>
      </c>
      <c r="E17" s="13">
        <f t="shared" si="0"/>
        <v>35.342100154367991</v>
      </c>
      <c r="F17" s="14">
        <v>1.6454675596070623</v>
      </c>
      <c r="G17" s="15">
        <f t="shared" si="1"/>
        <v>20.66282</v>
      </c>
      <c r="H17" s="15">
        <v>155.37065052950078</v>
      </c>
      <c r="I17" s="16">
        <f t="shared" si="2"/>
        <v>20.481743680623172</v>
      </c>
    </row>
    <row r="18" spans="1:15" x14ac:dyDescent="0.3">
      <c r="B18" s="10">
        <v>2015</v>
      </c>
      <c r="C18" s="11">
        <v>34</v>
      </c>
      <c r="D18" s="12">
        <v>145.41921826942195</v>
      </c>
      <c r="E18" s="13">
        <f t="shared" si="0"/>
        <v>35.061607296000005</v>
      </c>
      <c r="F18" s="14">
        <v>1.5277788387353046</v>
      </c>
      <c r="G18" s="15">
        <f t="shared" si="1"/>
        <v>22.254529999999999</v>
      </c>
      <c r="H18" s="15">
        <v>151.28593040847201</v>
      </c>
      <c r="I18" s="16">
        <f t="shared" si="2"/>
        <v>22.65511154</v>
      </c>
    </row>
    <row r="19" spans="1:15" x14ac:dyDescent="0.3">
      <c r="B19" s="10">
        <v>2016</v>
      </c>
      <c r="C19" s="11">
        <v>35</v>
      </c>
      <c r="D19" s="12">
        <v>145.27379905115254</v>
      </c>
      <c r="E19" s="13">
        <f t="shared" si="0"/>
        <v>36.128959999999992</v>
      </c>
      <c r="F19" s="14">
        <v>1.3501945630365335</v>
      </c>
      <c r="G19" s="15">
        <f t="shared" si="1"/>
        <v>25.922190000000001</v>
      </c>
      <c r="H19" s="15">
        <v>147.65506807866868</v>
      </c>
      <c r="I19" s="16">
        <f t="shared" si="2"/>
        <v>27.037694077868856</v>
      </c>
    </row>
    <row r="20" spans="1:15" x14ac:dyDescent="0.3">
      <c r="B20" s="10">
        <v>2017</v>
      </c>
      <c r="C20" s="11">
        <v>35</v>
      </c>
      <c r="D20" s="12">
        <v>147.59817983597097</v>
      </c>
      <c r="E20" s="13">
        <f t="shared" si="0"/>
        <v>35.56</v>
      </c>
      <c r="F20" s="14">
        <v>1.2869963179035344</v>
      </c>
      <c r="G20" s="15">
        <f t="shared" si="1"/>
        <v>27.195105000000002</v>
      </c>
      <c r="H20" s="15">
        <v>150.98335854765509</v>
      </c>
      <c r="I20" s="16">
        <f t="shared" si="2"/>
        <v>27.740097084168337</v>
      </c>
      <c r="M20" t="s">
        <v>15</v>
      </c>
      <c r="O20">
        <f>CORREL(C3:C21,I3:I21)</f>
        <v>0.36046309538220461</v>
      </c>
    </row>
    <row r="21" spans="1:15" x14ac:dyDescent="0.3">
      <c r="B21" s="10">
        <v>2018</v>
      </c>
      <c r="C21" s="11">
        <v>36</v>
      </c>
      <c r="D21" s="12">
        <v>149.95975071334649</v>
      </c>
      <c r="E21" s="13">
        <f t="shared" si="0"/>
        <v>36</v>
      </c>
      <c r="F21" s="14">
        <v>1.3340768588359913</v>
      </c>
      <c r="G21" s="15">
        <f t="shared" si="1"/>
        <v>26.984952</v>
      </c>
      <c r="H21" s="15">
        <v>154.00907715582451</v>
      </c>
      <c r="I21" s="16">
        <f t="shared" si="2"/>
        <v>26.984952</v>
      </c>
    </row>
    <row r="23" spans="1:15" x14ac:dyDescent="0.3">
      <c r="A23" t="s">
        <v>16</v>
      </c>
      <c r="C23" s="17">
        <f>MAX(C3:C17)/MIN(C3:C17)</f>
        <v>1.5165428908091123</v>
      </c>
      <c r="D23" s="17"/>
      <c r="E23" s="17">
        <f>MAX(E3:E17)/MIN(E3:E17)</f>
        <v>1.0695413269935101</v>
      </c>
      <c r="F23" s="17"/>
      <c r="G23" s="17">
        <f>MAX(G3:G17)/MIN(G3:G17)</f>
        <v>1.5084602150008977</v>
      </c>
      <c r="H23" s="17"/>
      <c r="I23" s="17">
        <f>MAX(I3:I17)/MIN(I3:I17)</f>
        <v>1.2727513180932142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 vs Turkey</vt:lpstr>
      <vt:lpstr>Imported Goods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2019-06-09T08:10:48Z</dcterms:created>
  <dcterms:modified xsi:type="dcterms:W3CDTF">2019-12-28T17:30:55Z</dcterms:modified>
</cp:coreProperties>
</file>