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adsim\Dropbox\Adam\Forecasting Book 2019\Website Material\"/>
    </mc:Choice>
  </mc:AlternateContent>
  <xr:revisionPtr revIDLastSave="0" documentId="13_ncr:1_{F6014035-C9F0-4997-97AD-8EDF6CDFE9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puts" sheetId="1" r:id="rId1"/>
    <sheet name="Answer Report 1" sheetId="20" r:id="rId2"/>
  </sheets>
  <definedNames>
    <definedName name="Allocated_LargeTrucks">Inputs!$G$12:$G$16</definedName>
    <definedName name="Allocated_SmallTrucks">Inputs!$E$12:$E$16</definedName>
    <definedName name="Available_LargeTrucks">Inputs!$F$6</definedName>
    <definedName name="Available_SmallTrucks">Inputs!$F$5</definedName>
    <definedName name="LargeTrucks_Used">Inputs!$G$17</definedName>
    <definedName name="Objective_Function">Inputs!$K$17</definedName>
    <definedName name="SmallTrucks_Used">Inputs!$E$17</definedName>
    <definedName name="solver_adj" localSheetId="0" hidden="1">Inputs!$E$12:$E$16,Inputs!$G$12:$G$16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Inputs!$G$12:$G$16</definedName>
    <definedName name="solver_lhs10" localSheetId="0" hidden="1">Inputs!$E$12:$E$16</definedName>
    <definedName name="solver_lhs11" localSheetId="0" hidden="1">Inputs!$G$17</definedName>
    <definedName name="solver_lhs12" localSheetId="0" hidden="1">Inputs!$E$17</definedName>
    <definedName name="solver_lhs13" localSheetId="0" hidden="1">Inputs!$E$12:$E$16</definedName>
    <definedName name="solver_lhs2" localSheetId="0" hidden="1">Inputs!$E$12:$E$16</definedName>
    <definedName name="solver_lhs3" localSheetId="0" hidden="1">Inputs!$G$12:$G$16</definedName>
    <definedName name="solver_lhs4" localSheetId="0" hidden="1">Inputs!$G$14</definedName>
    <definedName name="solver_lhs5" localSheetId="0" hidden="1">Inputs!$I$16</definedName>
    <definedName name="solver_lhs6" localSheetId="0" hidden="1">Inputs!$I$14</definedName>
    <definedName name="solver_lhs7" localSheetId="0" hidden="1">Inputs!$I$15</definedName>
    <definedName name="solver_lhs8" localSheetId="0" hidden="1">Inputs!$I$13</definedName>
    <definedName name="solver_lhs9" localSheetId="0" hidden="1">Inputs!$I$12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12</definedName>
    <definedName name="solver_nwt" localSheetId="0" hidden="1">1</definedName>
    <definedName name="solver_opt" localSheetId="0" hidden="1">Inputs!$K$17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10" localSheetId="0" hidden="1">3</definedName>
    <definedName name="solver_rel11" localSheetId="0" hidden="1">1</definedName>
    <definedName name="solver_rel12" localSheetId="0" hidden="1">1</definedName>
    <definedName name="solver_rel13" localSheetId="0" hidden="1">4</definedName>
    <definedName name="solver_rel2" localSheetId="0" hidden="1">4</definedName>
    <definedName name="solver_rel3" localSheetId="0" hidden="1">3</definedName>
    <definedName name="solver_rel4" localSheetId="0" hidden="1">2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integer</definedName>
    <definedName name="solver_rhs10" localSheetId="0" hidden="1">0</definedName>
    <definedName name="solver_rhs11" localSheetId="0" hidden="1">Available_LargeTrucks</definedName>
    <definedName name="solver_rhs12" localSheetId="0" hidden="1">Available_SmallTrucks</definedName>
    <definedName name="solver_rhs13" localSheetId="0" hidden="1">integer</definedName>
    <definedName name="solver_rhs2" localSheetId="0" hidden="1">integer</definedName>
    <definedName name="solver_rhs3" localSheetId="0" hidden="1">0</definedName>
    <definedName name="solver_rhs4" localSheetId="0" hidden="1">0</definedName>
    <definedName name="solver_rhs5" localSheetId="0" hidden="1">Store5_Volume</definedName>
    <definedName name="solver_rhs6" localSheetId="0" hidden="1">Store3_Volume</definedName>
    <definedName name="solver_rhs7" localSheetId="0" hidden="1">Store4_Volume</definedName>
    <definedName name="solver_rhs8" localSheetId="0" hidden="1">Store2_Volume</definedName>
    <definedName name="solver_rhs9" localSheetId="0" hidden="1">Store1_Volume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</definedName>
    <definedName name="solver_typ" localSheetId="0" hidden="1">2</definedName>
    <definedName name="solver_val" localSheetId="0" hidden="1">0</definedName>
    <definedName name="solver_ver" localSheetId="0" hidden="1">3</definedName>
    <definedName name="Store1_Capacity">Inputs!$I$12</definedName>
    <definedName name="Store1_Large">Inputs!$G$12</definedName>
    <definedName name="Store1_Small">Inputs!$E$12</definedName>
    <definedName name="Store1_Volume">Inputs!$D$12</definedName>
    <definedName name="Store2_Capacity">Inputs!$I$13</definedName>
    <definedName name="Store2_Large">Inputs!$G$13</definedName>
    <definedName name="Store2_Small">Inputs!$E$13</definedName>
    <definedName name="Store2_Volume">Inputs!$D$13</definedName>
    <definedName name="Store3_Capacity">Inputs!$I$14</definedName>
    <definedName name="Store3_Large">Inputs!$G$14</definedName>
    <definedName name="Store3_Small">Inputs!$E$14</definedName>
    <definedName name="Store3_Volume">Inputs!$D$14</definedName>
    <definedName name="Store4_Capacity">Inputs!$I$15</definedName>
    <definedName name="Store4_Large">Inputs!$G$15</definedName>
    <definedName name="Store4_Small">Inputs!$E$15</definedName>
    <definedName name="Store4_Volume">Inputs!$D$15</definedName>
    <definedName name="Store5_Capacity">Inputs!$I$16</definedName>
    <definedName name="Store5_Large">Inputs!$G$16</definedName>
    <definedName name="Store5_Small">Inputs!$E$16</definedName>
    <definedName name="Store5_Volume">Inputs!$D$16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E17" i="1"/>
  <c r="H16" i="1"/>
  <c r="F16" i="1"/>
  <c r="H15" i="1"/>
  <c r="F15" i="1"/>
  <c r="K14" i="1"/>
  <c r="H14" i="1"/>
  <c r="F14" i="1"/>
  <c r="H13" i="1"/>
  <c r="F13" i="1"/>
  <c r="H12" i="1"/>
  <c r="F12" i="1"/>
  <c r="K13" i="1" l="1"/>
  <c r="K15" i="1"/>
  <c r="E5" i="1"/>
  <c r="K12" i="1"/>
  <c r="K16" i="1"/>
  <c r="E6" i="1"/>
  <c r="D17" i="1"/>
  <c r="H17" i="1"/>
  <c r="I12" i="1"/>
  <c r="J12" i="1" s="1"/>
  <c r="I14" i="1"/>
  <c r="J14" i="1" s="1"/>
  <c r="I16" i="1"/>
  <c r="J16" i="1" s="1"/>
  <c r="F17" i="1"/>
  <c r="I13" i="1"/>
  <c r="J13" i="1" s="1"/>
  <c r="I15" i="1"/>
  <c r="J15" i="1" s="1"/>
  <c r="K17" i="1" l="1"/>
  <c r="I17" i="1"/>
  <c r="J17" i="1" s="1"/>
</calcChain>
</file>

<file path=xl/sharedStrings.xml><?xml version="1.0" encoding="utf-8"?>
<sst xmlns="http://schemas.openxmlformats.org/spreadsheetml/2006/main" count="164" uniqueCount="108">
  <si>
    <t>Distance/Demand Table</t>
  </si>
  <si>
    <t>Fill Legend</t>
  </si>
  <si>
    <t>Changing Cells</t>
  </si>
  <si>
    <t>Volume Required</t>
  </si>
  <si>
    <t>Cost</t>
  </si>
  <si>
    <t>km</t>
  </si>
  <si>
    <t>Operating Cost</t>
  </si>
  <si>
    <t>Route Constraints</t>
  </si>
  <si>
    <t>Operating Cost / km</t>
  </si>
  <si>
    <t>Available Fleet</t>
  </si>
  <si>
    <t>Objective Function</t>
  </si>
  <si>
    <t>% of Capacity Utilised</t>
  </si>
  <si>
    <t>Small</t>
  </si>
  <si>
    <t>Large</t>
  </si>
  <si>
    <t>Op cost per t-km</t>
  </si>
  <si>
    <t>Distance Table (from Depot)</t>
  </si>
  <si>
    <t>Store 1</t>
  </si>
  <si>
    <t>Store 2</t>
  </si>
  <si>
    <t>Store 3</t>
  </si>
  <si>
    <t>Store 4</t>
  </si>
  <si>
    <t>Store 5</t>
  </si>
  <si>
    <t xml:space="preserve">           Truck Loading</t>
  </si>
  <si>
    <t>Small Cap</t>
  </si>
  <si>
    <t>Large Cap</t>
  </si>
  <si>
    <t>Microsoft Excel 16.0 Answer Report</t>
  </si>
  <si>
    <t>Result: Solver found a solution.  All Constraints and optimality conditions are satisfied.</t>
  </si>
  <si>
    <t>Solver Engine</t>
  </si>
  <si>
    <t>Engine: Simplex LP</t>
  </si>
  <si>
    <t>Solver Options</t>
  </si>
  <si>
    <t>Max Time Unlimited,  Iterations Unlimited, Precision 0.000001, Use Automatic Scaling</t>
  </si>
  <si>
    <t>Max Subproblems Unlimited, Max Integer Sols Unlimited, Integer Tolerance 0%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</si>
  <si>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</si>
  <si>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</si>
  <si>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</si>
  <si>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</si>
  <si>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</si>
  <si>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</si>
  <si>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</si>
  <si>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</si>
  <si>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</si>
  <si>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</si>
  <si>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</si>
  <si>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</si>
  <si>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$K$17</t>
  </si>
  <si>
    <t>Objective_Function</t>
  </si>
  <si>
    <t>$E$12</t>
  </si>
  <si>
    <t>Store1_Small</t>
  </si>
  <si>
    <t>$E$13</t>
  </si>
  <si>
    <t>Store2_Small</t>
  </si>
  <si>
    <t>$E$14</t>
  </si>
  <si>
    <t>Store3_Small</t>
  </si>
  <si>
    <t>$E$15</t>
  </si>
  <si>
    <t>Store4_Small</t>
  </si>
  <si>
    <t>$E$16</t>
  </si>
  <si>
    <t>Store5_Small</t>
  </si>
  <si>
    <t>$G$12</t>
  </si>
  <si>
    <t>Store1_Large</t>
  </si>
  <si>
    <t>$G$13</t>
  </si>
  <si>
    <t>Store2_Large</t>
  </si>
  <si>
    <t>$G$14</t>
  </si>
  <si>
    <t>Store3_Large</t>
  </si>
  <si>
    <t>$G$15</t>
  </si>
  <si>
    <t>Store4_Large</t>
  </si>
  <si>
    <t>$G$16</t>
  </si>
  <si>
    <t>Store5_Large</t>
  </si>
  <si>
    <t>$I$16</t>
  </si>
  <si>
    <t>Store5_Capacity</t>
  </si>
  <si>
    <t>$I$16&gt;=$D$16</t>
  </si>
  <si>
    <t>Not Binding</t>
  </si>
  <si>
    <t>$I$14</t>
  </si>
  <si>
    <t>Store3_Capacity</t>
  </si>
  <si>
    <t>$I$14&gt;=$D$14</t>
  </si>
  <si>
    <t>$I$15</t>
  </si>
  <si>
    <t>Store4_Capacity</t>
  </si>
  <si>
    <t>$I$15&gt;=$D$15</t>
  </si>
  <si>
    <t>$I$13</t>
  </si>
  <si>
    <t>Store2_Capacity</t>
  </si>
  <si>
    <t>$I$13&gt;=$D$13</t>
  </si>
  <si>
    <t>$I$12</t>
  </si>
  <si>
    <t>Store1_Capacity</t>
  </si>
  <si>
    <t>$I$12&gt;=$D$12</t>
  </si>
  <si>
    <t>$G$17</t>
  </si>
  <si>
    <t>LargeTrucks_Used</t>
  </si>
  <si>
    <t>$G$17&lt;=$F$6</t>
  </si>
  <si>
    <t>Binding</t>
  </si>
  <si>
    <t>$E$17</t>
  </si>
  <si>
    <t>SmallTrucks_Used</t>
  </si>
  <si>
    <t>$E$17&lt;=$F$5</t>
  </si>
  <si>
    <t>$G$12&gt;=0</t>
  </si>
  <si>
    <t>$G$13&gt;=0</t>
  </si>
  <si>
    <t>$G$14&gt;=0</t>
  </si>
  <si>
    <t>$G$15&gt;=0</t>
  </si>
  <si>
    <t>$G$16&gt;=0</t>
  </si>
  <si>
    <t>$G$14=0</t>
  </si>
  <si>
    <t>$E$12&gt;=0</t>
  </si>
  <si>
    <t>$E$13&gt;=0</t>
  </si>
  <si>
    <t>$E$14&gt;=0</t>
  </si>
  <si>
    <t>$E$15&gt;=0</t>
  </si>
  <si>
    <t>$E$16&gt;=0</t>
  </si>
  <si>
    <t>$G$12:$G$16=Integer</t>
  </si>
  <si>
    <t>$E$12:$E$16=Integer</t>
  </si>
  <si>
    <t>Total Truck Capacity</t>
  </si>
  <si>
    <t>Capacity (tonnes)</t>
  </si>
  <si>
    <t>Vehicle Size</t>
  </si>
  <si>
    <t>Worksheet: [Linear Programming Trucks.xlsx]Inputs</t>
  </si>
  <si>
    <t>Report Created: 24/12/2019 11:33:03</t>
  </si>
  <si>
    <t>Solution Time: 0.219 Seconds.</t>
  </si>
  <si>
    <t>Iterations: 4 Subproblems: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</si>
</sst>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  <numFmt numFmtId="167" formatCode="&quot;£&quot;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4" borderId="10" xfId="0" applyFill="1" applyBorder="1"/>
    <xf numFmtId="9" fontId="0" fillId="0" borderId="10" xfId="1" applyFont="1" applyBorder="1"/>
    <xf numFmtId="9" fontId="0" fillId="0" borderId="1" xfId="1" applyFont="1" applyBorder="1"/>
    <xf numFmtId="9" fontId="0" fillId="0" borderId="0" xfId="1" applyFont="1"/>
    <xf numFmtId="164" fontId="0" fillId="0" borderId="0" xfId="0" applyNumberFormat="1"/>
    <xf numFmtId="0" fontId="0" fillId="0" borderId="4" xfId="0" applyBorder="1" applyAlignment="1">
      <alignment horizontal="right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 applyAlignment="1">
      <alignment horizontal="center" vertical="center" wrapText="1"/>
    </xf>
    <xf numFmtId="165" fontId="0" fillId="0" borderId="6" xfId="2" applyNumberFormat="1" applyFont="1" applyBorder="1"/>
    <xf numFmtId="165" fontId="0" fillId="0" borderId="10" xfId="2" applyNumberFormat="1" applyFont="1" applyBorder="1"/>
    <xf numFmtId="165" fontId="0" fillId="0" borderId="8" xfId="2" applyNumberFormat="1" applyFont="1" applyBorder="1"/>
    <xf numFmtId="0" fontId="0" fillId="4" borderId="19" xfId="0" applyFill="1" applyBorder="1"/>
    <xf numFmtId="0" fontId="0" fillId="0" borderId="9" xfId="0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165" fontId="0" fillId="0" borderId="1" xfId="2" applyNumberFormat="1" applyFont="1" applyBorder="1"/>
    <xf numFmtId="0" fontId="0" fillId="0" borderId="0" xfId="0" applyAlignment="1">
      <alignment horizontal="center"/>
    </xf>
    <xf numFmtId="164" fontId="0" fillId="0" borderId="10" xfId="0" applyNumberFormat="1" applyBorder="1"/>
    <xf numFmtId="164" fontId="0" fillId="3" borderId="1" xfId="0" applyNumberFormat="1" applyFill="1" applyBorder="1"/>
    <xf numFmtId="0" fontId="3" fillId="0" borderId="0" xfId="0" applyFont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17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165" fontId="0" fillId="0" borderId="0" xfId="2" applyNumberFormat="1" applyFont="1"/>
    <xf numFmtId="165" fontId="0" fillId="0" borderId="0" xfId="0" applyNumberFormat="1"/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1" xfId="0" applyFill="1" applyBorder="1" applyAlignment="1"/>
    <xf numFmtId="0" fontId="4" fillId="0" borderId="20" xfId="0" applyFont="1" applyFill="1" applyBorder="1" applyAlignment="1">
      <alignment horizontal="center"/>
    </xf>
    <xf numFmtId="0" fontId="0" fillId="0" borderId="22" xfId="0" applyFill="1" applyBorder="1" applyAlignment="1"/>
    <xf numFmtId="164" fontId="0" fillId="0" borderId="21" xfId="0" applyNumberFormat="1" applyFill="1" applyBorder="1" applyAlignment="1"/>
    <xf numFmtId="0" fontId="0" fillId="0" borderId="22" xfId="0" applyNumberFormat="1" applyFill="1" applyBorder="1" applyAlignment="1"/>
    <xf numFmtId="0" fontId="0" fillId="0" borderId="21" xfId="0" applyNumberFormat="1" applyFill="1" applyBorder="1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1"/>
  <sheetViews>
    <sheetView showGridLines="0" tabSelected="1" workbookViewId="0">
      <selection activeCell="F12" sqref="F12"/>
    </sheetView>
  </sheetViews>
  <sheetFormatPr defaultRowHeight="14.4" x14ac:dyDescent="0.3"/>
  <cols>
    <col min="2" max="2" width="16.5546875" customWidth="1"/>
    <col min="3" max="3" width="9.33203125" bestFit="1" customWidth="1"/>
    <col min="4" max="4" width="12.44140625" customWidth="1"/>
    <col min="5" max="5" width="15.6640625" customWidth="1"/>
    <col min="6" max="6" width="12.33203125" customWidth="1"/>
    <col min="11" max="11" width="11" customWidth="1"/>
    <col min="14" max="14" width="11.5546875" bestFit="1" customWidth="1"/>
    <col min="16" max="16" width="11.5546875" bestFit="1" customWidth="1"/>
  </cols>
  <sheetData>
    <row r="2" spans="2:16" ht="15" thickBot="1" x14ac:dyDescent="0.35"/>
    <row r="3" spans="2:16" ht="6.75" customHeight="1" x14ac:dyDescent="0.3">
      <c r="B3" s="16"/>
      <c r="C3" s="17"/>
      <c r="D3" s="17"/>
      <c r="E3" s="17"/>
      <c r="F3" s="18"/>
    </row>
    <row r="4" spans="2:16" ht="47.4" customHeight="1" x14ac:dyDescent="0.3">
      <c r="B4" s="19" t="s">
        <v>103</v>
      </c>
      <c r="C4" s="15" t="s">
        <v>102</v>
      </c>
      <c r="D4" s="15" t="s">
        <v>8</v>
      </c>
      <c r="E4" s="15" t="s">
        <v>14</v>
      </c>
      <c r="F4" s="21" t="s">
        <v>9</v>
      </c>
    </row>
    <row r="5" spans="2:16" x14ac:dyDescent="0.3">
      <c r="B5" s="19" t="s">
        <v>12</v>
      </c>
      <c r="C5" s="31">
        <v>12</v>
      </c>
      <c r="D5" s="37">
        <v>2.5499999999999998</v>
      </c>
      <c r="E5" s="38">
        <f>D5/C5</f>
        <v>0.21249999999999999</v>
      </c>
      <c r="F5" s="35">
        <v>7</v>
      </c>
    </row>
    <row r="6" spans="2:16" ht="15" thickBot="1" x14ac:dyDescent="0.35">
      <c r="B6" s="20" t="s">
        <v>13</v>
      </c>
      <c r="C6" s="41">
        <v>30</v>
      </c>
      <c r="D6" s="39">
        <v>2.93</v>
      </c>
      <c r="E6" s="40">
        <f>D6/C6</f>
        <v>9.7666666666666666E-2</v>
      </c>
      <c r="F6" s="36">
        <v>7</v>
      </c>
    </row>
    <row r="10" spans="2:16" ht="34.950000000000003" customHeight="1" x14ac:dyDescent="0.3">
      <c r="B10" s="46" t="s">
        <v>0</v>
      </c>
      <c r="C10" s="46"/>
      <c r="D10" s="42"/>
      <c r="E10" s="28" t="s">
        <v>21</v>
      </c>
      <c r="F10" s="28"/>
      <c r="G10" s="28"/>
      <c r="H10" s="28"/>
      <c r="I10" s="28"/>
      <c r="J10" s="27"/>
      <c r="K10" s="29" t="s">
        <v>4</v>
      </c>
      <c r="P10">
        <v>1</v>
      </c>
    </row>
    <row r="11" spans="2:16" ht="49.2" customHeight="1" x14ac:dyDescent="0.3">
      <c r="B11" s="14" t="s">
        <v>15</v>
      </c>
      <c r="C11" s="13" t="s">
        <v>5</v>
      </c>
      <c r="D11" s="26" t="s">
        <v>3</v>
      </c>
      <c r="E11" s="26" t="s">
        <v>12</v>
      </c>
      <c r="F11" s="6" t="s">
        <v>22</v>
      </c>
      <c r="G11" s="6" t="s">
        <v>13</v>
      </c>
      <c r="H11" s="6" t="s">
        <v>23</v>
      </c>
      <c r="I11" s="6" t="s">
        <v>101</v>
      </c>
      <c r="J11" s="6" t="s">
        <v>11</v>
      </c>
      <c r="K11" s="6" t="s">
        <v>6</v>
      </c>
    </row>
    <row r="12" spans="2:16" x14ac:dyDescent="0.3">
      <c r="B12" s="1" t="s">
        <v>16</v>
      </c>
      <c r="C12" s="22">
        <v>11</v>
      </c>
      <c r="D12" s="23">
        <v>35</v>
      </c>
      <c r="E12" s="8">
        <v>1</v>
      </c>
      <c r="F12" s="7">
        <f>E12*$C$5</f>
        <v>12</v>
      </c>
      <c r="G12" s="8">
        <v>1</v>
      </c>
      <c r="H12" s="7">
        <f>G12*$C$6</f>
        <v>30</v>
      </c>
      <c r="I12" s="7">
        <f>F12+H12</f>
        <v>42</v>
      </c>
      <c r="J12" s="9">
        <f>D12/I12</f>
        <v>0.83333333333333337</v>
      </c>
      <c r="K12" s="32">
        <f>E12*C12*$D$5+G12*C12*$D$6</f>
        <v>60.28</v>
      </c>
    </row>
    <row r="13" spans="2:16" x14ac:dyDescent="0.3">
      <c r="B13" s="1" t="s">
        <v>17</v>
      </c>
      <c r="C13" s="22">
        <v>28</v>
      </c>
      <c r="D13" s="23">
        <v>67</v>
      </c>
      <c r="E13" s="8">
        <v>1</v>
      </c>
      <c r="F13" s="7">
        <f t="shared" ref="F13:F16" si="0">E13*$C$5</f>
        <v>12</v>
      </c>
      <c r="G13" s="8">
        <v>2</v>
      </c>
      <c r="H13" s="7">
        <f t="shared" ref="H13:H16" si="1">G13*$C$6</f>
        <v>60</v>
      </c>
      <c r="I13" s="7">
        <f t="shared" ref="I13:I17" si="2">F13+H13</f>
        <v>72</v>
      </c>
      <c r="J13" s="9">
        <f t="shared" ref="J13:J16" si="3">D13/I13</f>
        <v>0.93055555555555558</v>
      </c>
      <c r="K13" s="32">
        <f>E13*C13*$D$5+G13*C13*$D$6</f>
        <v>235.48000000000002</v>
      </c>
    </row>
    <row r="14" spans="2:16" x14ac:dyDescent="0.3">
      <c r="B14" s="1" t="s">
        <v>18</v>
      </c>
      <c r="C14" s="22">
        <v>6</v>
      </c>
      <c r="D14" s="23">
        <v>25</v>
      </c>
      <c r="E14" s="8">
        <v>3</v>
      </c>
      <c r="F14" s="7">
        <f t="shared" si="0"/>
        <v>36</v>
      </c>
      <c r="G14" s="8">
        <v>0</v>
      </c>
      <c r="H14" s="7">
        <f t="shared" si="1"/>
        <v>0</v>
      </c>
      <c r="I14" s="7">
        <f t="shared" si="2"/>
        <v>36</v>
      </c>
      <c r="J14" s="9">
        <f t="shared" si="3"/>
        <v>0.69444444444444442</v>
      </c>
      <c r="K14" s="32">
        <f>E14*C14*$D$5+G14*C14*$D$6</f>
        <v>45.9</v>
      </c>
    </row>
    <row r="15" spans="2:16" x14ac:dyDescent="0.3">
      <c r="B15" s="1" t="s">
        <v>19</v>
      </c>
      <c r="C15" s="22">
        <v>16</v>
      </c>
      <c r="D15" s="23">
        <v>44</v>
      </c>
      <c r="E15" s="8">
        <v>0</v>
      </c>
      <c r="F15" s="7">
        <f t="shared" si="0"/>
        <v>0</v>
      </c>
      <c r="G15" s="8">
        <v>2</v>
      </c>
      <c r="H15" s="7">
        <f t="shared" si="1"/>
        <v>60</v>
      </c>
      <c r="I15" s="7">
        <f t="shared" si="2"/>
        <v>60</v>
      </c>
      <c r="J15" s="9">
        <f t="shared" si="3"/>
        <v>0.73333333333333328</v>
      </c>
      <c r="K15" s="32">
        <f>E15*C15*$D$5+G15*C15*$D$6</f>
        <v>93.76</v>
      </c>
    </row>
    <row r="16" spans="2:16" x14ac:dyDescent="0.3">
      <c r="B16" s="2" t="s">
        <v>20</v>
      </c>
      <c r="C16" s="24">
        <v>19</v>
      </c>
      <c r="D16" s="23">
        <v>72</v>
      </c>
      <c r="E16" s="25">
        <v>1</v>
      </c>
      <c r="F16" s="7">
        <f t="shared" si="0"/>
        <v>12</v>
      </c>
      <c r="G16" s="8">
        <v>2</v>
      </c>
      <c r="H16" s="7">
        <f t="shared" si="1"/>
        <v>60</v>
      </c>
      <c r="I16" s="7">
        <f t="shared" si="2"/>
        <v>72</v>
      </c>
      <c r="J16" s="9">
        <f t="shared" si="3"/>
        <v>1</v>
      </c>
      <c r="K16" s="32">
        <f>E16*C16*$D$5+G16*C16*$D$6</f>
        <v>159.79</v>
      </c>
    </row>
    <row r="17" spans="2:16" x14ac:dyDescent="0.3">
      <c r="D17" s="30">
        <f>SUM(D12:D16)</f>
        <v>243</v>
      </c>
      <c r="E17" s="5">
        <f>SUM(E12:E16)</f>
        <v>6</v>
      </c>
      <c r="F17" s="5">
        <f>SUM(F12:F16)</f>
        <v>72</v>
      </c>
      <c r="G17" s="5">
        <f>SUM(G12:G16)</f>
        <v>7</v>
      </c>
      <c r="H17" s="5">
        <f>SUM(H12:H16)</f>
        <v>210</v>
      </c>
      <c r="I17" s="5">
        <f t="shared" si="2"/>
        <v>282</v>
      </c>
      <c r="J17" s="10">
        <f>D17/I17</f>
        <v>0.86170212765957444</v>
      </c>
      <c r="K17" s="33">
        <f>SUM(K12:K16)</f>
        <v>595.20999999999992</v>
      </c>
      <c r="N17" s="44"/>
      <c r="P17" s="44"/>
    </row>
    <row r="18" spans="2:16" x14ac:dyDescent="0.3">
      <c r="M18" s="11"/>
      <c r="N18" s="12"/>
      <c r="P18" s="45"/>
    </row>
    <row r="19" spans="2:16" x14ac:dyDescent="0.3">
      <c r="B19" t="s">
        <v>1</v>
      </c>
      <c r="C19" s="3"/>
      <c r="D19" s="47" t="s">
        <v>2</v>
      </c>
      <c r="E19" s="47"/>
    </row>
    <row r="20" spans="2:16" x14ac:dyDescent="0.3">
      <c r="C20" s="4"/>
      <c r="D20" s="47" t="s">
        <v>10</v>
      </c>
      <c r="E20" s="47"/>
    </row>
    <row r="21" spans="2:16" x14ac:dyDescent="0.3">
      <c r="C21" s="43"/>
      <c r="D21" s="47" t="s">
        <v>7</v>
      </c>
      <c r="E21" s="47"/>
    </row>
  </sheetData>
  <scenarios current="0">
    <scenario name="Min" count="10" user="Adam Simmons" comment="Created by Adam Simmons on 3/1/2019">
      <inputCells r="E12" val="0"/>
      <inputCells r="E13" val="0"/>
      <inputCells r="E14" val="4"/>
      <inputCells r="E15" val="1"/>
      <inputCells r="E16" val="2"/>
      <inputCells r="G12" val="5"/>
      <inputCells r="G13" val="2"/>
      <inputCells r="G14" val="0"/>
      <inputCells r="G15" val="2"/>
      <inputCells r="G16" val="0"/>
    </scenario>
  </scenarios>
  <mergeCells count="4">
    <mergeCell ref="B10:C10"/>
    <mergeCell ref="D19:E19"/>
    <mergeCell ref="D20:E20"/>
    <mergeCell ref="D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AC5D-12A1-41B4-A59F-90A9ABF30682}">
  <dimension ref="A1:G54"/>
  <sheetViews>
    <sheetView showGridLines="0" topLeftCell="A25" workbookViewId="0"/>
  </sheetViews>
  <sheetFormatPr defaultRowHeight="14.4" x14ac:dyDescent="0.3"/>
  <cols>
    <col min="1" max="1" width="2.33203125" customWidth="1"/>
    <col min="2" max="2" width="19" bestFit="1" customWidth="1"/>
    <col min="3" max="3" width="16.77734375" bestFit="1" customWidth="1"/>
    <col min="4" max="4" width="12.6640625" bestFit="1" customWidth="1"/>
    <col min="5" max="5" width="12.77734375" bestFit="1" customWidth="1"/>
    <col min="6" max="6" width="10.44140625" bestFit="1" customWidth="1"/>
    <col min="7" max="7" width="5.33203125" bestFit="1" customWidth="1"/>
  </cols>
  <sheetData>
    <row r="1" spans="1:5" x14ac:dyDescent="0.3">
      <c r="A1" s="34" t="s">
        <v>24</v>
      </c>
    </row>
    <row r="2" spans="1:5" x14ac:dyDescent="0.3">
      <c r="A2" s="34" t="s">
        <v>104</v>
      </c>
    </row>
    <row r="3" spans="1:5" x14ac:dyDescent="0.3">
      <c r="A3" s="34" t="s">
        <v>105</v>
      </c>
    </row>
    <row r="4" spans="1:5" x14ac:dyDescent="0.3">
      <c r="A4" s="34" t="s">
        <v>25</v>
      </c>
    </row>
    <row r="5" spans="1:5" x14ac:dyDescent="0.3">
      <c r="A5" s="34" t="s">
        <v>26</v>
      </c>
    </row>
    <row r="6" spans="1:5" x14ac:dyDescent="0.3">
      <c r="A6" s="34"/>
      <c r="B6" t="s">
        <v>27</v>
      </c>
    </row>
    <row r="7" spans="1:5" x14ac:dyDescent="0.3">
      <c r="A7" s="34"/>
      <c r="B7" t="s">
        <v>106</v>
      </c>
    </row>
    <row r="8" spans="1:5" x14ac:dyDescent="0.3">
      <c r="A8" s="34"/>
      <c r="B8" t="s">
        <v>107</v>
      </c>
    </row>
    <row r="9" spans="1:5" x14ac:dyDescent="0.3">
      <c r="A9" s="34" t="s">
        <v>28</v>
      </c>
    </row>
    <row r="10" spans="1:5" x14ac:dyDescent="0.3">
      <c r="B10" t="s">
        <v>29</v>
      </c>
    </row>
    <row r="11" spans="1:5" x14ac:dyDescent="0.3">
      <c r="B11" t="s">
        <v>30</v>
      </c>
    </row>
    <row r="14" spans="1:5" ht="15" thickBot="1" x14ac:dyDescent="0.35">
      <c r="A14" t="s">
        <v>31</v>
      </c>
    </row>
    <row r="15" spans="1:5" ht="15" thickBot="1" x14ac:dyDescent="0.35">
      <c r="B15" s="49" t="s">
        <v>32</v>
      </c>
      <c r="C15" s="49" t="s">
        <v>33</v>
      </c>
      <c r="D15" s="49" t="s">
        <v>34</v>
      </c>
      <c r="E15" s="49" t="s">
        <v>35</v>
      </c>
    </row>
    <row r="16" spans="1:5" ht="15" thickBot="1" x14ac:dyDescent="0.35">
      <c r="B16" s="48" t="s">
        <v>43</v>
      </c>
      <c r="C16" s="48" t="s">
        <v>44</v>
      </c>
      <c r="D16" s="51">
        <v>595.21</v>
      </c>
      <c r="E16" s="51">
        <v>595.21</v>
      </c>
    </row>
    <row r="19" spans="1:6" ht="15" thickBot="1" x14ac:dyDescent="0.35">
      <c r="A19" t="s">
        <v>36</v>
      </c>
    </row>
    <row r="20" spans="1:6" ht="15" thickBot="1" x14ac:dyDescent="0.35">
      <c r="B20" s="49" t="s">
        <v>32</v>
      </c>
      <c r="C20" s="49" t="s">
        <v>33</v>
      </c>
      <c r="D20" s="49" t="s">
        <v>34</v>
      </c>
      <c r="E20" s="49" t="s">
        <v>35</v>
      </c>
      <c r="F20" s="49" t="s">
        <v>37</v>
      </c>
    </row>
    <row r="21" spans="1:6" x14ac:dyDescent="0.3">
      <c r="B21" s="50" t="s">
        <v>45</v>
      </c>
      <c r="C21" s="50" t="s">
        <v>46</v>
      </c>
      <c r="D21" s="52">
        <v>1</v>
      </c>
      <c r="E21" s="52">
        <v>1</v>
      </c>
      <c r="F21" s="50" t="s">
        <v>37</v>
      </c>
    </row>
    <row r="22" spans="1:6" x14ac:dyDescent="0.3">
      <c r="B22" s="50" t="s">
        <v>47</v>
      </c>
      <c r="C22" s="50" t="s">
        <v>48</v>
      </c>
      <c r="D22" s="52">
        <v>1</v>
      </c>
      <c r="E22" s="52">
        <v>1</v>
      </c>
      <c r="F22" s="50" t="s">
        <v>37</v>
      </c>
    </row>
    <row r="23" spans="1:6" x14ac:dyDescent="0.3">
      <c r="B23" s="50" t="s">
        <v>49</v>
      </c>
      <c r="C23" s="50" t="s">
        <v>50</v>
      </c>
      <c r="D23" s="52">
        <v>3</v>
      </c>
      <c r="E23" s="52">
        <v>3</v>
      </c>
      <c r="F23" s="50" t="s">
        <v>37</v>
      </c>
    </row>
    <row r="24" spans="1:6" x14ac:dyDescent="0.3">
      <c r="B24" s="50" t="s">
        <v>51</v>
      </c>
      <c r="C24" s="50" t="s">
        <v>52</v>
      </c>
      <c r="D24" s="52">
        <v>0</v>
      </c>
      <c r="E24" s="52">
        <v>0</v>
      </c>
      <c r="F24" s="50" t="s">
        <v>37</v>
      </c>
    </row>
    <row r="25" spans="1:6" x14ac:dyDescent="0.3">
      <c r="B25" s="50" t="s">
        <v>53</v>
      </c>
      <c r="C25" s="50" t="s">
        <v>54</v>
      </c>
      <c r="D25" s="52">
        <v>1</v>
      </c>
      <c r="E25" s="52">
        <v>1</v>
      </c>
      <c r="F25" s="50" t="s">
        <v>37</v>
      </c>
    </row>
    <row r="26" spans="1:6" x14ac:dyDescent="0.3">
      <c r="B26" s="50" t="s">
        <v>55</v>
      </c>
      <c r="C26" s="50" t="s">
        <v>56</v>
      </c>
      <c r="D26" s="52">
        <v>1</v>
      </c>
      <c r="E26" s="52">
        <v>1</v>
      </c>
      <c r="F26" s="50" t="s">
        <v>37</v>
      </c>
    </row>
    <row r="27" spans="1:6" x14ac:dyDescent="0.3">
      <c r="B27" s="50" t="s">
        <v>57</v>
      </c>
      <c r="C27" s="50" t="s">
        <v>58</v>
      </c>
      <c r="D27" s="52">
        <v>2</v>
      </c>
      <c r="E27" s="52">
        <v>2</v>
      </c>
      <c r="F27" s="50" t="s">
        <v>37</v>
      </c>
    </row>
    <row r="28" spans="1:6" x14ac:dyDescent="0.3">
      <c r="B28" s="50" t="s">
        <v>59</v>
      </c>
      <c r="C28" s="50" t="s">
        <v>60</v>
      </c>
      <c r="D28" s="52">
        <v>0</v>
      </c>
      <c r="E28" s="52">
        <v>0</v>
      </c>
      <c r="F28" s="50" t="s">
        <v>37</v>
      </c>
    </row>
    <row r="29" spans="1:6" x14ac:dyDescent="0.3">
      <c r="B29" s="50" t="s">
        <v>61</v>
      </c>
      <c r="C29" s="50" t="s">
        <v>62</v>
      </c>
      <c r="D29" s="52">
        <v>2</v>
      </c>
      <c r="E29" s="52">
        <v>2</v>
      </c>
      <c r="F29" s="50" t="s">
        <v>37</v>
      </c>
    </row>
    <row r="30" spans="1:6" ht="15" thickBot="1" x14ac:dyDescent="0.35">
      <c r="B30" s="48" t="s">
        <v>63</v>
      </c>
      <c r="C30" s="48" t="s">
        <v>64</v>
      </c>
      <c r="D30" s="53">
        <v>2</v>
      </c>
      <c r="E30" s="53">
        <v>2</v>
      </c>
      <c r="F30" s="48" t="s">
        <v>37</v>
      </c>
    </row>
    <row r="33" spans="1:7" ht="15" thickBot="1" x14ac:dyDescent="0.35">
      <c r="A33" t="s">
        <v>38</v>
      </c>
    </row>
    <row r="34" spans="1:7" ht="15" thickBot="1" x14ac:dyDescent="0.35">
      <c r="B34" s="49" t="s">
        <v>32</v>
      </c>
      <c r="C34" s="49" t="s">
        <v>33</v>
      </c>
      <c r="D34" s="49" t="s">
        <v>39</v>
      </c>
      <c r="E34" s="49" t="s">
        <v>40</v>
      </c>
      <c r="F34" s="49" t="s">
        <v>41</v>
      </c>
      <c r="G34" s="49" t="s">
        <v>42</v>
      </c>
    </row>
    <row r="35" spans="1:7" x14ac:dyDescent="0.3">
      <c r="B35" s="50" t="s">
        <v>81</v>
      </c>
      <c r="C35" s="50" t="s">
        <v>82</v>
      </c>
      <c r="D35" s="52">
        <v>7</v>
      </c>
      <c r="E35" s="50" t="s">
        <v>83</v>
      </c>
      <c r="F35" s="50" t="s">
        <v>84</v>
      </c>
      <c r="G35" s="50">
        <v>0</v>
      </c>
    </row>
    <row r="36" spans="1:7" x14ac:dyDescent="0.3">
      <c r="B36" s="50" t="s">
        <v>85</v>
      </c>
      <c r="C36" s="50" t="s">
        <v>86</v>
      </c>
      <c r="D36" s="52">
        <v>6</v>
      </c>
      <c r="E36" s="50" t="s">
        <v>87</v>
      </c>
      <c r="F36" s="50" t="s">
        <v>68</v>
      </c>
      <c r="G36" s="50">
        <v>1</v>
      </c>
    </row>
    <row r="37" spans="1:7" x14ac:dyDescent="0.3">
      <c r="B37" s="50" t="s">
        <v>78</v>
      </c>
      <c r="C37" s="50" t="s">
        <v>79</v>
      </c>
      <c r="D37" s="52">
        <v>42</v>
      </c>
      <c r="E37" s="50" t="s">
        <v>80</v>
      </c>
      <c r="F37" s="50" t="s">
        <v>68</v>
      </c>
      <c r="G37" s="52">
        <v>7</v>
      </c>
    </row>
    <row r="38" spans="1:7" x14ac:dyDescent="0.3">
      <c r="B38" s="50" t="s">
        <v>75</v>
      </c>
      <c r="C38" s="50" t="s">
        <v>76</v>
      </c>
      <c r="D38" s="52">
        <v>72</v>
      </c>
      <c r="E38" s="50" t="s">
        <v>77</v>
      </c>
      <c r="F38" s="50" t="s">
        <v>68</v>
      </c>
      <c r="G38" s="52">
        <v>5</v>
      </c>
    </row>
    <row r="39" spans="1:7" x14ac:dyDescent="0.3">
      <c r="B39" s="50" t="s">
        <v>72</v>
      </c>
      <c r="C39" s="50" t="s">
        <v>73</v>
      </c>
      <c r="D39" s="52">
        <v>60</v>
      </c>
      <c r="E39" s="50" t="s">
        <v>74</v>
      </c>
      <c r="F39" s="50" t="s">
        <v>68</v>
      </c>
      <c r="G39" s="52">
        <v>16</v>
      </c>
    </row>
    <row r="40" spans="1:7" x14ac:dyDescent="0.3">
      <c r="B40" s="50" t="s">
        <v>69</v>
      </c>
      <c r="C40" s="50" t="s">
        <v>70</v>
      </c>
      <c r="D40" s="52">
        <v>36</v>
      </c>
      <c r="E40" s="50" t="s">
        <v>71</v>
      </c>
      <c r="F40" s="50" t="s">
        <v>68</v>
      </c>
      <c r="G40" s="52">
        <v>11</v>
      </c>
    </row>
    <row r="41" spans="1:7" x14ac:dyDescent="0.3">
      <c r="B41" s="50" t="s">
        <v>65</v>
      </c>
      <c r="C41" s="50" t="s">
        <v>66</v>
      </c>
      <c r="D41" s="52">
        <v>72</v>
      </c>
      <c r="E41" s="50" t="s">
        <v>67</v>
      </c>
      <c r="F41" s="50" t="s">
        <v>84</v>
      </c>
      <c r="G41" s="52">
        <v>0</v>
      </c>
    </row>
    <row r="42" spans="1:7" x14ac:dyDescent="0.3">
      <c r="B42" s="50" t="s">
        <v>45</v>
      </c>
      <c r="C42" s="50" t="s">
        <v>46</v>
      </c>
      <c r="D42" s="52">
        <v>1</v>
      </c>
      <c r="E42" s="50" t="s">
        <v>94</v>
      </c>
      <c r="F42" s="50" t="s">
        <v>84</v>
      </c>
      <c r="G42" s="52">
        <v>0</v>
      </c>
    </row>
    <row r="43" spans="1:7" x14ac:dyDescent="0.3">
      <c r="B43" s="50" t="s">
        <v>47</v>
      </c>
      <c r="C43" s="50" t="s">
        <v>48</v>
      </c>
      <c r="D43" s="52">
        <v>1</v>
      </c>
      <c r="E43" s="50" t="s">
        <v>95</v>
      </c>
      <c r="F43" s="50" t="s">
        <v>84</v>
      </c>
      <c r="G43" s="52">
        <v>0</v>
      </c>
    </row>
    <row r="44" spans="1:7" x14ac:dyDescent="0.3">
      <c r="B44" s="50" t="s">
        <v>49</v>
      </c>
      <c r="C44" s="50" t="s">
        <v>50</v>
      </c>
      <c r="D44" s="52">
        <v>3</v>
      </c>
      <c r="E44" s="50" t="s">
        <v>96</v>
      </c>
      <c r="F44" s="50" t="s">
        <v>84</v>
      </c>
      <c r="G44" s="52">
        <v>0</v>
      </c>
    </row>
    <row r="45" spans="1:7" x14ac:dyDescent="0.3">
      <c r="B45" s="50" t="s">
        <v>51</v>
      </c>
      <c r="C45" s="50" t="s">
        <v>52</v>
      </c>
      <c r="D45" s="52">
        <v>0</v>
      </c>
      <c r="E45" s="50" t="s">
        <v>97</v>
      </c>
      <c r="F45" s="50" t="s">
        <v>84</v>
      </c>
      <c r="G45" s="52">
        <v>0</v>
      </c>
    </row>
    <row r="46" spans="1:7" x14ac:dyDescent="0.3">
      <c r="B46" s="50" t="s">
        <v>53</v>
      </c>
      <c r="C46" s="50" t="s">
        <v>54</v>
      </c>
      <c r="D46" s="52">
        <v>1</v>
      </c>
      <c r="E46" s="50" t="s">
        <v>98</v>
      </c>
      <c r="F46" s="50" t="s">
        <v>84</v>
      </c>
      <c r="G46" s="52">
        <v>0</v>
      </c>
    </row>
    <row r="47" spans="1:7" x14ac:dyDescent="0.3">
      <c r="B47" s="50" t="s">
        <v>59</v>
      </c>
      <c r="C47" s="50" t="s">
        <v>60</v>
      </c>
      <c r="D47" s="52">
        <v>0</v>
      </c>
      <c r="E47" s="50" t="s">
        <v>93</v>
      </c>
      <c r="F47" s="50" t="s">
        <v>84</v>
      </c>
      <c r="G47" s="50">
        <v>0</v>
      </c>
    </row>
    <row r="48" spans="1:7" x14ac:dyDescent="0.3">
      <c r="B48" s="50" t="s">
        <v>55</v>
      </c>
      <c r="C48" s="50" t="s">
        <v>56</v>
      </c>
      <c r="D48" s="52">
        <v>1</v>
      </c>
      <c r="E48" s="50" t="s">
        <v>88</v>
      </c>
      <c r="F48" s="50" t="s">
        <v>84</v>
      </c>
      <c r="G48" s="52">
        <v>0</v>
      </c>
    </row>
    <row r="49" spans="2:7" x14ac:dyDescent="0.3">
      <c r="B49" s="50" t="s">
        <v>57</v>
      </c>
      <c r="C49" s="50" t="s">
        <v>58</v>
      </c>
      <c r="D49" s="52">
        <v>2</v>
      </c>
      <c r="E49" s="50" t="s">
        <v>89</v>
      </c>
      <c r="F49" s="50" t="s">
        <v>84</v>
      </c>
      <c r="G49" s="52">
        <v>0</v>
      </c>
    </row>
    <row r="50" spans="2:7" x14ac:dyDescent="0.3">
      <c r="B50" s="50" t="s">
        <v>59</v>
      </c>
      <c r="C50" s="50" t="s">
        <v>60</v>
      </c>
      <c r="D50" s="52">
        <v>0</v>
      </c>
      <c r="E50" s="50" t="s">
        <v>90</v>
      </c>
      <c r="F50" s="50" t="s">
        <v>84</v>
      </c>
      <c r="G50" s="52">
        <v>0</v>
      </c>
    </row>
    <row r="51" spans="2:7" x14ac:dyDescent="0.3">
      <c r="B51" s="50" t="s">
        <v>61</v>
      </c>
      <c r="C51" s="50" t="s">
        <v>62</v>
      </c>
      <c r="D51" s="52">
        <v>2</v>
      </c>
      <c r="E51" s="50" t="s">
        <v>91</v>
      </c>
      <c r="F51" s="50" t="s">
        <v>84</v>
      </c>
      <c r="G51" s="52">
        <v>0</v>
      </c>
    </row>
    <row r="52" spans="2:7" x14ac:dyDescent="0.3">
      <c r="B52" s="50" t="s">
        <v>63</v>
      </c>
      <c r="C52" s="50" t="s">
        <v>64</v>
      </c>
      <c r="D52" s="52">
        <v>2</v>
      </c>
      <c r="E52" s="50" t="s">
        <v>92</v>
      </c>
      <c r="F52" s="50" t="s">
        <v>68</v>
      </c>
      <c r="G52" s="52">
        <v>2</v>
      </c>
    </row>
    <row r="53" spans="2:7" x14ac:dyDescent="0.3">
      <c r="B53" s="50" t="s">
        <v>99</v>
      </c>
      <c r="C53" s="50"/>
      <c r="D53" s="50"/>
      <c r="E53" s="50"/>
      <c r="F53" s="50"/>
      <c r="G53" s="50"/>
    </row>
    <row r="54" spans="2:7" ht="15" thickBot="1" x14ac:dyDescent="0.35">
      <c r="B54" s="48" t="s">
        <v>100</v>
      </c>
      <c r="C54" s="48"/>
      <c r="D54" s="48"/>
      <c r="E54" s="48"/>
      <c r="F54" s="48"/>
      <c r="G54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Inputs</vt:lpstr>
      <vt:lpstr>Answer Report 1</vt:lpstr>
      <vt:lpstr>Allocated_LargeTrucks</vt:lpstr>
      <vt:lpstr>Allocated_SmallTrucks</vt:lpstr>
      <vt:lpstr>Available_LargeTrucks</vt:lpstr>
      <vt:lpstr>Available_SmallTrucks</vt:lpstr>
      <vt:lpstr>LargeTrucks_Used</vt:lpstr>
      <vt:lpstr>Objective_Function</vt:lpstr>
      <vt:lpstr>SmallTrucks_Used</vt:lpstr>
      <vt:lpstr>Store1_Capacity</vt:lpstr>
      <vt:lpstr>Store1_Large</vt:lpstr>
      <vt:lpstr>Store1_Small</vt:lpstr>
      <vt:lpstr>Store1_Volume</vt:lpstr>
      <vt:lpstr>Store2_Capacity</vt:lpstr>
      <vt:lpstr>Store2_Large</vt:lpstr>
      <vt:lpstr>Store2_Small</vt:lpstr>
      <vt:lpstr>Store2_Volume</vt:lpstr>
      <vt:lpstr>Store3_Capacity</vt:lpstr>
      <vt:lpstr>Store3_Large</vt:lpstr>
      <vt:lpstr>Store3_Small</vt:lpstr>
      <vt:lpstr>Store3_Volume</vt:lpstr>
      <vt:lpstr>Store4_Capacity</vt:lpstr>
      <vt:lpstr>Store4_Large</vt:lpstr>
      <vt:lpstr>Store4_Small</vt:lpstr>
      <vt:lpstr>Store4_Volume</vt:lpstr>
      <vt:lpstr>Store5_Capacity</vt:lpstr>
      <vt:lpstr>Store5_Large</vt:lpstr>
      <vt:lpstr>Store5_Small</vt:lpstr>
      <vt:lpstr>Store5_Volume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Simmons</dc:creator>
  <cp:lastModifiedBy>Adam Simmons</cp:lastModifiedBy>
  <dcterms:created xsi:type="dcterms:W3CDTF">2015-12-07T06:50:32Z</dcterms:created>
  <dcterms:modified xsi:type="dcterms:W3CDTF">2019-12-24T11:34:06Z</dcterms:modified>
</cp:coreProperties>
</file>