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sim\Dropbox\Adam\Forecasting Book 2019\Website Material\"/>
    </mc:Choice>
  </mc:AlternateContent>
  <xr:revisionPtr revIDLastSave="0" documentId="8_{92B77286-C62B-444F-8323-2C685B5B152A}" xr6:coauthVersionLast="45" xr6:coauthVersionMax="45" xr10:uidLastSave="{00000000-0000-0000-0000-000000000000}"/>
  <bookViews>
    <workbookView xWindow="-108" yWindow="-108" windowWidth="23256" windowHeight="12576" xr2:uid="{D9728F18-E0FA-4D6D-BC1D-610C859E1BDB}"/>
  </bookViews>
  <sheets>
    <sheet name="Volumes" sheetId="1" r:id="rId1"/>
    <sheet name="Propor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2" l="1"/>
  <c r="C9" i="2" s="1"/>
  <c r="D5" i="2"/>
  <c r="C5" i="2"/>
  <c r="C6" i="1"/>
  <c r="B6" i="1"/>
  <c r="B8" i="1"/>
  <c r="B12" i="1" s="1"/>
  <c r="C15" i="1" s="1"/>
  <c r="C11" i="2" l="1"/>
  <c r="C15" i="2" s="1"/>
  <c r="B10" i="1"/>
  <c r="B14" i="1" s="1"/>
</calcChain>
</file>

<file path=xl/sharedStrings.xml><?xml version="1.0" encoding="utf-8"?>
<sst xmlns="http://schemas.openxmlformats.org/spreadsheetml/2006/main" count="21" uniqueCount="14">
  <si>
    <t>Full Time</t>
  </si>
  <si>
    <t>Part Time</t>
  </si>
  <si>
    <t>Proportion</t>
  </si>
  <si>
    <t>Number using Car</t>
  </si>
  <si>
    <t>Sample Size</t>
  </si>
  <si>
    <t>Standard Deviation</t>
  </si>
  <si>
    <t>SEM</t>
  </si>
  <si>
    <t>DoF</t>
  </si>
  <si>
    <t>SD Sqd</t>
  </si>
  <si>
    <t>Test</t>
  </si>
  <si>
    <t>Critical value</t>
  </si>
  <si>
    <t>Result</t>
  </si>
  <si>
    <t>Pooled Proportion</t>
  </si>
  <si>
    <t>Critical Value (Normal, 95%)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</si>
</sst>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_-* #,##0.0000_-;\-* #,##0.00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" fontId="0" fillId="0" borderId="0" xfId="0" applyNumberFormat="1"/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164" fontId="0" fillId="0" borderId="0" xfId="1" applyNumberFormat="1" applyFont="1" applyBorder="1"/>
    <xf numFmtId="43" fontId="0" fillId="0" borderId="0" xfId="1" applyFont="1" applyBorder="1"/>
    <xf numFmtId="43" fontId="0" fillId="0" borderId="0" xfId="1" applyFont="1" applyBorder="1" applyAlignment="1">
      <alignment horizontal="right" vertical="center"/>
    </xf>
    <xf numFmtId="166" fontId="0" fillId="0" borderId="0" xfId="1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0" xfId="0" applyBorder="1" applyAlignment="1">
      <alignment horizontal="center"/>
    </xf>
    <xf numFmtId="165" fontId="0" fillId="0" borderId="0" xfId="1" quotePrefix="1" applyNumberFormat="1" applyFont="1" applyBorder="1" applyAlignment="1">
      <alignment horizontal="left"/>
    </xf>
    <xf numFmtId="165" fontId="0" fillId="0" borderId="0" xfId="1" applyNumberFormat="1" applyFont="1" applyBorder="1"/>
    <xf numFmtId="0" fontId="0" fillId="0" borderId="0" xfId="0" applyFill="1"/>
    <xf numFmtId="164" fontId="0" fillId="0" borderId="0" xfId="1" applyNumberFormat="1" applyFont="1" applyFill="1" applyBorder="1"/>
    <xf numFmtId="43" fontId="0" fillId="0" borderId="0" xfId="0" applyNumberFormat="1"/>
    <xf numFmtId="165" fontId="0" fillId="0" borderId="0" xfId="1" applyNumberFormat="1" applyFont="1" applyAlignment="1">
      <alignment horizontal="center"/>
    </xf>
    <xf numFmtId="165" fontId="0" fillId="0" borderId="0" xfId="1" applyNumberFormat="1" applyFont="1"/>
    <xf numFmtId="164" fontId="0" fillId="0" borderId="0" xfId="1" quotePrefix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B050"/>
      </font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54F77-3833-438A-B4BF-EF75E0B816A9}">
  <dimension ref="A2:F15"/>
  <sheetViews>
    <sheetView showGridLines="0" tabSelected="1" workbookViewId="0">
      <selection activeCell="B4" sqref="B4"/>
    </sheetView>
  </sheetViews>
  <sheetFormatPr defaultRowHeight="14.4" x14ac:dyDescent="0.3"/>
  <cols>
    <col min="1" max="1" width="16.5546875" bestFit="1" customWidth="1"/>
    <col min="3" max="3" width="12.44140625" customWidth="1"/>
    <col min="4" max="4" width="7.109375" customWidth="1"/>
  </cols>
  <sheetData>
    <row r="2" spans="1:6" x14ac:dyDescent="0.3">
      <c r="B2" t="s">
        <v>0</v>
      </c>
      <c r="C2" t="s">
        <v>1</v>
      </c>
    </row>
    <row r="3" spans="1:6" x14ac:dyDescent="0.3">
      <c r="A3" t="s">
        <v>3</v>
      </c>
      <c r="B3" s="1">
        <v>16</v>
      </c>
      <c r="C3" s="1">
        <v>14</v>
      </c>
    </row>
    <row r="4" spans="1:6" x14ac:dyDescent="0.3">
      <c r="A4" t="s">
        <v>4</v>
      </c>
      <c r="B4">
        <v>20</v>
      </c>
      <c r="C4">
        <v>22</v>
      </c>
    </row>
    <row r="5" spans="1:6" x14ac:dyDescent="0.3">
      <c r="A5" t="s">
        <v>5</v>
      </c>
      <c r="B5">
        <v>3</v>
      </c>
      <c r="C5">
        <v>6</v>
      </c>
    </row>
    <row r="6" spans="1:6" x14ac:dyDescent="0.3">
      <c r="A6" t="s">
        <v>8</v>
      </c>
      <c r="B6">
        <f>B5*B5</f>
        <v>9</v>
      </c>
      <c r="C6">
        <f>C5*C5</f>
        <v>36</v>
      </c>
    </row>
    <row r="8" spans="1:6" x14ac:dyDescent="0.3">
      <c r="A8" t="s">
        <v>6</v>
      </c>
      <c r="B8" s="18">
        <f>SQRT(B5*B5/B4+(C5*C5)/C4)</f>
        <v>1.444425019294403</v>
      </c>
      <c r="C8" s="18"/>
      <c r="D8" s="18"/>
      <c r="E8" s="18"/>
      <c r="F8" s="18"/>
    </row>
    <row r="10" spans="1:6" x14ac:dyDescent="0.3">
      <c r="A10" t="s">
        <v>7</v>
      </c>
      <c r="B10" s="20">
        <f>ROUND((B6/B4+C6/C4)^2/((B6/B4)^2/(B4-1)+((C6/C4)^2/(C4-1))),0)</f>
        <v>32</v>
      </c>
      <c r="C10" s="2"/>
      <c r="D10" s="2"/>
      <c r="E10" s="2"/>
      <c r="F10" s="2"/>
    </row>
    <row r="12" spans="1:6" x14ac:dyDescent="0.3">
      <c r="A12" t="s">
        <v>9</v>
      </c>
      <c r="B12" s="19">
        <f>(B3-C3)/B8</f>
        <v>1.3846340054238284</v>
      </c>
    </row>
    <row r="14" spans="1:6" x14ac:dyDescent="0.3">
      <c r="A14" t="s">
        <v>10</v>
      </c>
      <c r="B14" s="19">
        <f>TINV(0.05,B10)</f>
        <v>2.0369333434601011</v>
      </c>
    </row>
    <row r="15" spans="1:6" x14ac:dyDescent="0.3">
      <c r="B15" s="4" t="s">
        <v>11</v>
      </c>
      <c r="C15" s="12" t="str">
        <f>IF(ABS(B12)&lt;B14,"No Difference","Different")</f>
        <v>No Difference</v>
      </c>
    </row>
  </sheetData>
  <conditionalFormatting sqref="C15">
    <cfRule type="cellIs" dxfId="0" priority="2" operator="equal">
      <formula>"No Difference"</formula>
    </cfRule>
    <cfRule type="cellIs" dxfId="1" priority="3" operator="equal">
      <formula>"Different"</formula>
    </cfRule>
    <cfRule type="cellIs" dxfId="2" priority="1" operator="equal">
      <formula>"No Difference"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AB416-8094-4D18-BECA-D40E7E00663E}">
  <dimension ref="B1:J20"/>
  <sheetViews>
    <sheetView showGridLines="0" workbookViewId="0">
      <selection activeCell="C15" sqref="C15"/>
    </sheetView>
  </sheetViews>
  <sheetFormatPr defaultRowHeight="14.4" x14ac:dyDescent="0.3"/>
  <cols>
    <col min="1" max="1" width="1.88671875" customWidth="1"/>
    <col min="2" max="2" width="25.6640625" customWidth="1"/>
    <col min="3" max="3" width="21.21875" customWidth="1"/>
    <col min="4" max="4" width="11.6640625" customWidth="1"/>
  </cols>
  <sheetData>
    <row r="1" spans="2:8" x14ac:dyDescent="0.3">
      <c r="B1" s="4"/>
      <c r="C1" s="4"/>
      <c r="D1" s="4"/>
    </row>
    <row r="2" spans="2:8" x14ac:dyDescent="0.3">
      <c r="B2" s="4"/>
      <c r="C2" s="5" t="s">
        <v>0</v>
      </c>
      <c r="D2" s="5" t="s">
        <v>1</v>
      </c>
    </row>
    <row r="3" spans="2:8" x14ac:dyDescent="0.3">
      <c r="B3" s="4" t="s">
        <v>3</v>
      </c>
      <c r="C3" s="16">
        <v>84</v>
      </c>
      <c r="D3" s="6">
        <v>32</v>
      </c>
      <c r="G3" s="17"/>
      <c r="H3" s="17"/>
    </row>
    <row r="4" spans="2:8" x14ac:dyDescent="0.3">
      <c r="B4" s="4" t="s">
        <v>4</v>
      </c>
      <c r="C4" s="6">
        <v>240</v>
      </c>
      <c r="D4" s="6">
        <v>60</v>
      </c>
      <c r="G4" s="17"/>
      <c r="H4" s="17"/>
    </row>
    <row r="5" spans="2:8" x14ac:dyDescent="0.3">
      <c r="B5" s="4" t="s">
        <v>2</v>
      </c>
      <c r="C5" s="7">
        <f>C3/C4</f>
        <v>0.35</v>
      </c>
      <c r="D5" s="7">
        <f>D3/D4</f>
        <v>0.53333333333333333</v>
      </c>
    </row>
    <row r="6" spans="2:8" x14ac:dyDescent="0.3">
      <c r="B6" s="4" t="s">
        <v>12</v>
      </c>
      <c r="C6" s="8">
        <f>(C3+D3)/(C4+D4)</f>
        <v>0.38666666666666666</v>
      </c>
      <c r="D6" s="8"/>
      <c r="G6" s="4"/>
    </row>
    <row r="7" spans="2:8" x14ac:dyDescent="0.3">
      <c r="B7" s="4"/>
      <c r="C7" s="4"/>
      <c r="D7" s="4"/>
    </row>
    <row r="8" spans="2:8" x14ac:dyDescent="0.3">
      <c r="B8" s="4"/>
      <c r="C8" s="4"/>
      <c r="D8" s="4"/>
    </row>
    <row r="9" spans="2:8" x14ac:dyDescent="0.3">
      <c r="B9" s="4" t="s">
        <v>6</v>
      </c>
      <c r="C9" s="9">
        <f>SQRT(C6*(1-C6)*(1/C4+1/D4))</f>
        <v>7.029040290637649E-2</v>
      </c>
      <c r="D9" s="10"/>
      <c r="E9" s="3"/>
      <c r="F9" s="3"/>
      <c r="G9" s="3"/>
    </row>
    <row r="10" spans="2:8" x14ac:dyDescent="0.3">
      <c r="B10" s="4"/>
      <c r="C10" s="4"/>
      <c r="D10" s="4"/>
    </row>
    <row r="11" spans="2:8" x14ac:dyDescent="0.3">
      <c r="B11" s="4" t="s">
        <v>9</v>
      </c>
      <c r="C11" s="13">
        <f>(C5-D5)/C9</f>
        <v>-2.6082270943520514</v>
      </c>
      <c r="D11" s="11"/>
      <c r="E11" s="2"/>
      <c r="F11" s="2"/>
      <c r="G11" s="2"/>
    </row>
    <row r="12" spans="2:8" x14ac:dyDescent="0.3">
      <c r="B12" s="4"/>
      <c r="C12" s="14"/>
      <c r="D12" s="4"/>
    </row>
    <row r="13" spans="2:8" x14ac:dyDescent="0.3">
      <c r="B13" s="4" t="s">
        <v>13</v>
      </c>
      <c r="C13" s="14">
        <v>1.96</v>
      </c>
      <c r="D13" s="4"/>
    </row>
    <row r="14" spans="2:8" x14ac:dyDescent="0.3">
      <c r="B14" s="4"/>
      <c r="C14" s="4"/>
      <c r="D14" s="4"/>
    </row>
    <row r="15" spans="2:8" x14ac:dyDescent="0.3">
      <c r="B15" s="4" t="s">
        <v>11</v>
      </c>
      <c r="C15" s="12" t="str">
        <f>IF(ABS(C11)&lt;C13,"No Difference","Different")</f>
        <v>Different</v>
      </c>
      <c r="D15" s="4"/>
    </row>
    <row r="20" spans="10:10" x14ac:dyDescent="0.3">
      <c r="J20" s="15"/>
    </row>
  </sheetData>
  <conditionalFormatting sqref="C15">
    <cfRule type="cellIs" dxfId="7" priority="1" operator="equal">
      <formula>"No Difference"</formula>
    </cfRule>
    <cfRule type="cellIs" dxfId="6" priority="3" operator="equal">
      <formula>"Different"</formula>
    </cfRule>
  </conditionalFormatting>
  <conditionalFormatting sqref="D3">
    <cfRule type="cellIs" dxfId="5" priority="2" operator="equal">
      <formula>"No Difference"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Volumes</vt:lpstr>
      <vt:lpstr>Proportions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Simmons</dc:creator>
  <cp:lastModifiedBy>Adam Simmons</cp:lastModifiedBy>
  <dcterms:created xsi:type="dcterms:W3CDTF">2019-06-01T10:12:40Z</dcterms:created>
  <dcterms:modified xsi:type="dcterms:W3CDTF">2019-12-28T10:24:48Z</dcterms:modified>
</cp:coreProperties>
</file>